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05" windowHeight="7590"/>
  </bookViews>
  <sheets>
    <sheet name="Utilizare credite 31,12,2023" sheetId="1" r:id="rId1"/>
  </sheets>
  <definedNames>
    <definedName name="_xlnm.Print_Titles" localSheetId="0">'Utilizare credite 31,12,2023'!$2:$4</definedName>
  </definedNames>
  <calcPr calcId="145621"/>
</workbook>
</file>

<file path=xl/calcChain.xml><?xml version="1.0" encoding="utf-8"?>
<calcChain xmlns="http://schemas.openxmlformats.org/spreadsheetml/2006/main">
  <c r="F48" i="1" l="1"/>
  <c r="H40" i="1" l="1"/>
  <c r="E20" i="1" l="1"/>
  <c r="F20" i="1"/>
  <c r="G20" i="1"/>
  <c r="D20" i="1"/>
  <c r="H5" i="1" l="1"/>
  <c r="H6" i="1"/>
  <c r="H7" i="1"/>
  <c r="H8" i="1"/>
  <c r="H9" i="1"/>
  <c r="H10" i="1"/>
  <c r="H11" i="1"/>
  <c r="H12" i="1"/>
  <c r="H13" i="1"/>
  <c r="H14" i="1"/>
  <c r="H15" i="1"/>
  <c r="H16" i="1"/>
  <c r="H17" i="1"/>
  <c r="H18" i="1"/>
  <c r="H19" i="1"/>
  <c r="H20" i="1" s="1"/>
  <c r="E48" i="1" l="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49" i="1" l="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<sst xmlns="http://schemas.openxmlformats.org/spreadsheetml/2006/main" count="60" uniqueCount="60">
  <si>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</si>
  <si>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</si>
  <si>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</si>
  <si>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</si>
  <si>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</si>
  <si>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</si>
  <si>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</si>
  <si>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</si>
  <si>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</si>
  <si>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</si>
  <si>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</si>
  <si>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</si>
  <si>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</si>
  <si>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20220517391 din 18.05.2022 -                 B.C.R                               (IN DERULARE)</t>
  </si>
  <si>
    <t>Valoare Contract de credit nr. 20453/90 din 03.05.2016 -                 B.C.R (UTILIZAT)</t>
  </si>
  <si>
    <t>Valoare Contract de credit nr. RQ19051372991471 din 03.05.2019 -                    CEC Bank (UTILIZAT)</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</si>
  <si>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</si>
  <si>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</si>
  <si>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</si>
  <si>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</si>
  <si>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</si>
  <si>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</si>
  <si>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</si>
  <si>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</si>
  <si>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</si>
  <si>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</si>
  <si>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</si>
  <si>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</si>
  <si>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</si>
  <si>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</si>
  <si>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</si>
  <si>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</si>
  <si>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</si>
  <si>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</si>
  <si>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</si>
  <si>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</si>
  <si>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</si>
  <si>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</si>
  <si>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</si>
  <si>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</si>
  <si>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</si>
  <si>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</si>
  <si>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</si>
  <si>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</si>
  <si>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</si>
  <si>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</si>
  <si>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</si>
  <si>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</si>
  <si>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</si>
  <si>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</si>
  <si>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</si>
  <si>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Modernizarea, reabilitarea şi echiparea Colegiului Agricol Sandu Aldea Călăraşi,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</si>
  <si>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</si>
  <si>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</si>
  <si>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</si>
  <si>
    <t>Promovarea utilizarii mijloacelor alternative de mobilitate si a intermodalitatii in Municipiul Calarasi prin amenajarea unei retele de piste de biciclete, POR 2014-2020</t>
  </si>
  <si>
    <t>Dezvoltarea infrastructurii educaționale antepreșcolară și preșcolară din municipiul Călărași – Creșa săptămânală, POR 2014-2020</t>
  </si>
  <si>
    <t xml:space="preserve">Reabilitarea termica a Caminului pentru persoane vârstnice SFÂNTUL ANTIM IVIREANUL Calarasi, POR 2014-2020 </t>
  </si>
  <si>
    <t>Situatie imprumuturi accesate de U.A.T. Municipiul Calarasi                                                                                                                                                                                                            - la data de 31 Decembrie 2023 -</t>
  </si>
  <si>
    <t>Valoare Contract de credit nr. GRIM/62703 din 25.10.2021 - UniCredit Bank                (UTILIZAT)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</si>
</sst>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name val="Times New Roman"/>
      <family val="1"/>
      <charset val="238"/>
    </font>
    <font>
      <b/>
      <u/>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4" fontId="1" fillId="2" borderId="1" xfId="0" applyNumberFormat="1" applyFont="1" applyFill="1" applyBorder="1" applyAlignment="1">
      <alignment vertical="center" wrapText="1"/>
    </xf>
    <xf numFmtId="0" fontId="1" fillId="0" borderId="5" xfId="0" applyFont="1" applyFill="1" applyBorder="1" applyAlignment="1">
      <alignment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workbookViewId="0">
      <selection activeCell="J50" sqref="J50"/>
    </sheetView>
  </sheetViews>
  <sheetFormatPr defaultRowHeight="15.75" x14ac:dyDescent="0.25"/>
  <cols>
    <col min="1" max="1" width="5" style="6" customWidth="1"/>
    <col min="2" max="2" width="8" style="5" customWidth="1"/>
    <col min="3" max="3" width="71.85546875" style="6" customWidth="1"/>
    <col min="4" max="4" width="18" style="6" customWidth="1"/>
    <col min="5" max="5" width="20.5703125" style="6" customWidth="1"/>
    <col min="6" max="7" width="18.42578125" style="6" bestFit="1" customWidth="1"/>
    <col min="8" max="8" width="15.42578125" style="6" bestFit="1" customWidth="1"/>
    <col min="9" max="16384" width="9.140625" style="6"/>
  </cols>
  <sheetData>
    <row r="1" spans="2:8" ht="7.5" customHeight="1" x14ac:dyDescent="0.25"/>
    <row r="2" spans="2:8" ht="40.5" customHeight="1" x14ac:dyDescent="0.25">
      <c r="B2" s="15" t="s">
        <v>58</v>
      </c>
      <c r="C2" s="16"/>
      <c r="D2" s="16"/>
      <c r="E2" s="16"/>
      <c r="F2" s="16"/>
      <c r="G2" s="16"/>
      <c r="H2" s="17"/>
    </row>
    <row r="3" spans="2:8" ht="99.75" customHeight="1" x14ac:dyDescent="0.25">
      <c r="B3" s="13" t="s">
        <v>0</v>
      </c>
      <c r="C3" s="14" t="s">
        <v>1</v>
      </c>
      <c r="D3" s="13" t="s">
        <v>14</v>
      </c>
      <c r="E3" s="13" t="s">
        <v>15</v>
      </c>
      <c r="F3" s="13" t="s">
        <v>59</v>
      </c>
      <c r="G3" s="13" t="s">
        <v>13</v>
      </c>
      <c r="H3" s="13" t="s">
        <v>6</v>
      </c>
    </row>
    <row r="4" spans="2:8" x14ac:dyDescent="0.25">
      <c r="B4" s="13">
        <v>0</v>
      </c>
      <c r="C4" s="13">
        <v>1</v>
      </c>
      <c r="D4" s="13">
        <v>2</v>
      </c>
      <c r="E4" s="13">
        <v>3</v>
      </c>
      <c r="F4" s="13">
        <v>4</v>
      </c>
      <c r="G4" s="13">
        <v>5</v>
      </c>
      <c r="H4" s="13" t="s">
        <v>8</v>
      </c>
    </row>
    <row r="5" spans="2:8" ht="31.5" x14ac:dyDescent="0.25">
      <c r="B5" s="3">
        <v>1</v>
      </c>
      <c r="C5" s="1" t="s">
        <v>16</v>
      </c>
      <c r="D5" s="2">
        <v>2899591.94</v>
      </c>
      <c r="E5" s="2">
        <v>4158277.76</v>
      </c>
      <c r="F5" s="2"/>
      <c r="G5" s="2"/>
      <c r="H5" s="2">
        <f t="shared" ref="H5:H19" si="0">SUM(D5:G5)</f>
        <v>7057869.6999999993</v>
      </c>
    </row>
    <row r="6" spans="2:8" x14ac:dyDescent="0.25">
      <c r="B6" s="3">
        <v>2</v>
      </c>
      <c r="C6" s="2" t="s">
        <v>17</v>
      </c>
      <c r="D6" s="2">
        <v>5771.29</v>
      </c>
      <c r="E6" s="2"/>
      <c r="F6" s="2"/>
      <c r="G6" s="2"/>
      <c r="H6" s="2">
        <f t="shared" si="0"/>
        <v>5771.29</v>
      </c>
    </row>
    <row r="7" spans="2:8" x14ac:dyDescent="0.25">
      <c r="B7" s="3">
        <v>3</v>
      </c>
      <c r="C7" s="2" t="s">
        <v>18</v>
      </c>
      <c r="D7" s="2">
        <v>2288062.0299999998</v>
      </c>
      <c r="E7" s="2"/>
      <c r="F7" s="2"/>
      <c r="G7" s="2"/>
      <c r="H7" s="2">
        <f t="shared" si="0"/>
        <v>2288062.0299999998</v>
      </c>
    </row>
    <row r="8" spans="2:8" x14ac:dyDescent="0.25">
      <c r="B8" s="3">
        <v>4</v>
      </c>
      <c r="C8" s="2" t="s">
        <v>19</v>
      </c>
      <c r="D8" s="2">
        <v>12871167.18</v>
      </c>
      <c r="E8" s="2"/>
      <c r="F8" s="2"/>
      <c r="G8" s="2"/>
      <c r="H8" s="2">
        <f t="shared" si="0"/>
        <v>12871167.18</v>
      </c>
    </row>
    <row r="9" spans="2:8" x14ac:dyDescent="0.25">
      <c r="B9" s="3">
        <v>5</v>
      </c>
      <c r="C9" s="4" t="s">
        <v>20</v>
      </c>
      <c r="D9" s="2"/>
      <c r="E9" s="2">
        <v>545373.46</v>
      </c>
      <c r="F9" s="2"/>
      <c r="G9" s="2"/>
      <c r="H9" s="2">
        <f t="shared" si="0"/>
        <v>545373.46</v>
      </c>
    </row>
    <row r="10" spans="2:8" x14ac:dyDescent="0.25">
      <c r="B10" s="3">
        <v>6</v>
      </c>
      <c r="C10" s="4" t="s">
        <v>21</v>
      </c>
      <c r="D10" s="2"/>
      <c r="E10" s="2">
        <v>4464165.42</v>
      </c>
      <c r="F10" s="2"/>
      <c r="G10" s="2"/>
      <c r="H10" s="2">
        <f t="shared" si="0"/>
        <v>4464165.42</v>
      </c>
    </row>
    <row r="11" spans="2:8" ht="31.5" x14ac:dyDescent="0.25">
      <c r="B11" s="3">
        <v>7</v>
      </c>
      <c r="C11" s="4" t="s">
        <v>22</v>
      </c>
      <c r="D11" s="2"/>
      <c r="E11" s="2">
        <v>1046919.2</v>
      </c>
      <c r="F11" s="2"/>
      <c r="G11" s="2"/>
      <c r="H11" s="2">
        <f t="shared" si="0"/>
        <v>1046919.2</v>
      </c>
    </row>
    <row r="12" spans="2:8" ht="31.5" x14ac:dyDescent="0.25">
      <c r="B12" s="3">
        <v>8</v>
      </c>
      <c r="C12" s="4" t="s">
        <v>23</v>
      </c>
      <c r="D12" s="2"/>
      <c r="E12" s="2">
        <v>2811387.04</v>
      </c>
      <c r="F12" s="2"/>
      <c r="G12" s="2"/>
      <c r="H12" s="2">
        <f t="shared" si="0"/>
        <v>2811387.04</v>
      </c>
    </row>
    <row r="13" spans="2:8" ht="31.5" x14ac:dyDescent="0.25">
      <c r="B13" s="3">
        <v>9</v>
      </c>
      <c r="C13" s="4" t="s">
        <v>24</v>
      </c>
      <c r="D13" s="2"/>
      <c r="E13" s="2">
        <v>1118079.54</v>
      </c>
      <c r="F13" s="2"/>
      <c r="G13" s="2"/>
      <c r="H13" s="2">
        <f t="shared" si="0"/>
        <v>1118079.54</v>
      </c>
    </row>
    <row r="14" spans="2:8" x14ac:dyDescent="0.25">
      <c r="B14" s="3">
        <v>10</v>
      </c>
      <c r="C14" s="4" t="s">
        <v>25</v>
      </c>
      <c r="D14" s="2"/>
      <c r="E14" s="2">
        <v>2145727.4</v>
      </c>
      <c r="F14" s="2"/>
      <c r="G14" s="2"/>
      <c r="H14" s="2">
        <f t="shared" si="0"/>
        <v>2145727.4</v>
      </c>
    </row>
    <row r="15" spans="2:8" ht="31.5" x14ac:dyDescent="0.25">
      <c r="B15" s="3">
        <v>11</v>
      </c>
      <c r="C15" s="4" t="s">
        <v>26</v>
      </c>
      <c r="D15" s="2"/>
      <c r="E15" s="2">
        <v>3805122.82</v>
      </c>
      <c r="F15" s="2"/>
      <c r="G15" s="2"/>
      <c r="H15" s="2">
        <f t="shared" si="0"/>
        <v>3805122.82</v>
      </c>
    </row>
    <row r="16" spans="2:8" x14ac:dyDescent="0.25">
      <c r="B16" s="3">
        <v>12</v>
      </c>
      <c r="C16" s="4" t="s">
        <v>27</v>
      </c>
      <c r="D16" s="2"/>
      <c r="E16" s="2">
        <v>1185225</v>
      </c>
      <c r="F16" s="2"/>
      <c r="G16" s="2"/>
      <c r="H16" s="2">
        <f t="shared" si="0"/>
        <v>1185225</v>
      </c>
    </row>
    <row r="17" spans="2:8" x14ac:dyDescent="0.25">
      <c r="B17" s="3">
        <v>13</v>
      </c>
      <c r="C17" s="4" t="s">
        <v>28</v>
      </c>
      <c r="D17" s="2"/>
      <c r="E17" s="2">
        <v>1122767.4099999999</v>
      </c>
      <c r="F17" s="2"/>
      <c r="G17" s="2"/>
      <c r="H17" s="2">
        <f t="shared" si="0"/>
        <v>1122767.4099999999</v>
      </c>
    </row>
    <row r="18" spans="2:8" x14ac:dyDescent="0.25">
      <c r="B18" s="3">
        <v>14</v>
      </c>
      <c r="C18" s="4" t="s">
        <v>29</v>
      </c>
      <c r="D18" s="2"/>
      <c r="E18" s="2">
        <v>9037455.6799999997</v>
      </c>
      <c r="F18" s="2"/>
      <c r="G18" s="2"/>
      <c r="H18" s="2">
        <f t="shared" si="0"/>
        <v>9037455.6799999997</v>
      </c>
    </row>
    <row r="19" spans="2:8" ht="31.5" x14ac:dyDescent="0.25">
      <c r="B19" s="3">
        <v>15</v>
      </c>
      <c r="C19" s="11" t="s">
        <v>30</v>
      </c>
      <c r="D19" s="2"/>
      <c r="E19" s="2">
        <v>1953964.4</v>
      </c>
      <c r="F19" s="2">
        <v>5000000</v>
      </c>
      <c r="G19" s="2"/>
      <c r="H19" s="2">
        <f t="shared" si="0"/>
        <v>6953964.4000000004</v>
      </c>
    </row>
    <row r="20" spans="2:8" ht="25.5" customHeight="1" x14ac:dyDescent="0.25">
      <c r="B20" s="22" t="s">
        <v>9</v>
      </c>
      <c r="C20" s="23"/>
      <c r="D20" s="10">
        <f>D5+D6+D7+D8+D9+D10+D11+D12+D13+D14+D15+D16+D17+D18+D19</f>
        <v>18064592.439999998</v>
      </c>
      <c r="E20" s="10">
        <f t="shared" ref="E20:H20" si="1">E5+E6+E7+E8+E9+E10+E11+E12+E13+E14+E15+E16+E17+E18+E19</f>
        <v>33394465.129999995</v>
      </c>
      <c r="F20" s="10">
        <f t="shared" si="1"/>
        <v>5000000</v>
      </c>
      <c r="G20" s="10">
        <f t="shared" si="1"/>
        <v>0</v>
      </c>
      <c r="H20" s="10">
        <f t="shared" si="1"/>
        <v>56459057.569999993</v>
      </c>
    </row>
    <row r="21" spans="2:8" ht="31.5" x14ac:dyDescent="0.25">
      <c r="B21" s="3">
        <v>16</v>
      </c>
      <c r="C21" s="2" t="s">
        <v>31</v>
      </c>
      <c r="D21" s="2">
        <v>6180844.6699999999</v>
      </c>
      <c r="E21" s="2">
        <v>668321.62</v>
      </c>
      <c r="F21" s="2"/>
      <c r="G21" s="2"/>
      <c r="H21" s="2">
        <f t="shared" ref="H21:H29" si="2">SUM(D21:G21)</f>
        <v>6849166.29</v>
      </c>
    </row>
    <row r="22" spans="2:8" ht="31.5" x14ac:dyDescent="0.25">
      <c r="B22" s="3">
        <v>17</v>
      </c>
      <c r="C22" s="4" t="s">
        <v>32</v>
      </c>
      <c r="D22" s="2"/>
      <c r="E22" s="2">
        <v>1310986.43</v>
      </c>
      <c r="F22" s="2"/>
      <c r="G22" s="2"/>
      <c r="H22" s="2">
        <f t="shared" si="2"/>
        <v>1310986.43</v>
      </c>
    </row>
    <row r="23" spans="2:8" ht="47.25" x14ac:dyDescent="0.25">
      <c r="B23" s="3">
        <v>18</v>
      </c>
      <c r="C23" s="4" t="s">
        <v>33</v>
      </c>
      <c r="D23" s="2"/>
      <c r="E23" s="2">
        <v>2099999.5</v>
      </c>
      <c r="F23" s="2"/>
      <c r="G23" s="2"/>
      <c r="H23" s="2">
        <f t="shared" si="2"/>
        <v>2099999.5</v>
      </c>
    </row>
    <row r="24" spans="2:8" ht="31.5" x14ac:dyDescent="0.25">
      <c r="B24" s="3">
        <v>19</v>
      </c>
      <c r="C24" s="4" t="s">
        <v>34</v>
      </c>
      <c r="D24" s="2"/>
      <c r="E24" s="2">
        <v>112658</v>
      </c>
      <c r="F24" s="2">
        <v>300000</v>
      </c>
      <c r="G24" s="2">
        <v>1000000</v>
      </c>
      <c r="H24" s="2">
        <f t="shared" si="2"/>
        <v>1412658</v>
      </c>
    </row>
    <row r="25" spans="2:8" ht="31.5" x14ac:dyDescent="0.25">
      <c r="B25" s="3">
        <v>20</v>
      </c>
      <c r="C25" s="4" t="s">
        <v>35</v>
      </c>
      <c r="D25" s="2"/>
      <c r="E25" s="2">
        <v>12278.42</v>
      </c>
      <c r="F25" s="2">
        <v>409854.85</v>
      </c>
      <c r="G25" s="2">
        <v>1300000</v>
      </c>
      <c r="H25" s="2">
        <f t="shared" si="2"/>
        <v>1722133.27</v>
      </c>
    </row>
    <row r="26" spans="2:8" ht="31.5" x14ac:dyDescent="0.25">
      <c r="B26" s="3">
        <v>21</v>
      </c>
      <c r="C26" s="4" t="s">
        <v>36</v>
      </c>
      <c r="D26" s="2"/>
      <c r="E26" s="2">
        <v>516808.24</v>
      </c>
      <c r="F26" s="2">
        <v>300000</v>
      </c>
      <c r="G26" s="2">
        <v>0</v>
      </c>
      <c r="H26" s="2">
        <f t="shared" si="2"/>
        <v>816808.24</v>
      </c>
    </row>
    <row r="27" spans="2:8" ht="31.5" x14ac:dyDescent="0.25">
      <c r="B27" s="3">
        <v>22</v>
      </c>
      <c r="C27" s="4" t="s">
        <v>37</v>
      </c>
      <c r="D27" s="2"/>
      <c r="E27" s="2">
        <v>55132.4</v>
      </c>
      <c r="F27" s="2">
        <v>400000</v>
      </c>
      <c r="G27" s="2">
        <v>522117.36</v>
      </c>
      <c r="H27" s="2">
        <f t="shared" si="2"/>
        <v>977249.76</v>
      </c>
    </row>
    <row r="28" spans="2:8" ht="31.5" x14ac:dyDescent="0.25">
      <c r="B28" s="3">
        <v>23</v>
      </c>
      <c r="C28" s="4" t="s">
        <v>38</v>
      </c>
      <c r="D28" s="2"/>
      <c r="E28" s="2">
        <v>29988</v>
      </c>
      <c r="F28" s="2">
        <v>200000</v>
      </c>
      <c r="G28" s="2">
        <v>408755.87</v>
      </c>
      <c r="H28" s="2">
        <f t="shared" si="2"/>
        <v>638743.87</v>
      </c>
    </row>
    <row r="29" spans="2:8" ht="31.5" x14ac:dyDescent="0.25">
      <c r="B29" s="3">
        <v>24</v>
      </c>
      <c r="C29" s="4" t="s">
        <v>39</v>
      </c>
      <c r="D29" s="2"/>
      <c r="E29" s="2">
        <v>31279.98</v>
      </c>
      <c r="F29" s="2"/>
      <c r="G29" s="2"/>
      <c r="H29" s="2">
        <f t="shared" si="2"/>
        <v>31279.98</v>
      </c>
    </row>
    <row r="30" spans="2:8" ht="47.25" x14ac:dyDescent="0.25">
      <c r="B30" s="3">
        <v>25</v>
      </c>
      <c r="C30" s="4" t="s">
        <v>40</v>
      </c>
      <c r="D30" s="2"/>
      <c r="E30" s="2"/>
      <c r="F30" s="2">
        <v>6000000</v>
      </c>
      <c r="G30" s="2">
        <v>5000000</v>
      </c>
      <c r="H30" s="2">
        <f>D30+E30+F30+G30</f>
        <v>11000000</v>
      </c>
    </row>
    <row r="31" spans="2:8" ht="47.25" x14ac:dyDescent="0.25">
      <c r="B31" s="3">
        <v>26</v>
      </c>
      <c r="C31" s="4" t="s">
        <v>41</v>
      </c>
      <c r="D31" s="2"/>
      <c r="E31" s="2">
        <v>307285.18</v>
      </c>
      <c r="F31" s="2">
        <v>500000</v>
      </c>
      <c r="G31" s="2">
        <v>1060606.6200000001</v>
      </c>
      <c r="H31" s="2">
        <f>SUM(D31:G31)</f>
        <v>1867891.8</v>
      </c>
    </row>
    <row r="32" spans="2:8" ht="47.25" x14ac:dyDescent="0.25">
      <c r="B32" s="3">
        <v>27</v>
      </c>
      <c r="C32" s="4" t="s">
        <v>42</v>
      </c>
      <c r="D32" s="2"/>
      <c r="E32" s="2">
        <v>759069.5</v>
      </c>
      <c r="F32" s="2">
        <v>14965744.529999999</v>
      </c>
      <c r="G32" s="2">
        <v>10677282.58</v>
      </c>
      <c r="H32" s="2">
        <f>SUM(D32:G32)</f>
        <v>26402096.609999999</v>
      </c>
    </row>
    <row r="33" spans="2:8" ht="47.25" x14ac:dyDescent="0.25">
      <c r="B33" s="3">
        <v>28</v>
      </c>
      <c r="C33" s="4" t="s">
        <v>43</v>
      </c>
      <c r="D33" s="2"/>
      <c r="E33" s="2"/>
      <c r="F33" s="2">
        <v>2500000</v>
      </c>
      <c r="G33" s="2">
        <v>5500000</v>
      </c>
      <c r="H33" s="2">
        <f>D33+E33+F33+G33</f>
        <v>8000000</v>
      </c>
    </row>
    <row r="34" spans="2:8" ht="47.25" x14ac:dyDescent="0.25">
      <c r="B34" s="3">
        <v>29</v>
      </c>
      <c r="C34" s="4" t="s">
        <v>55</v>
      </c>
      <c r="D34" s="2"/>
      <c r="E34" s="2"/>
      <c r="F34" s="2">
        <v>1100000</v>
      </c>
      <c r="G34" s="2">
        <v>1399999.98</v>
      </c>
      <c r="H34" s="2">
        <f>D34+E34+F34+G34</f>
        <v>2499999.98</v>
      </c>
    </row>
    <row r="35" spans="2:8" ht="47.25" x14ac:dyDescent="0.25">
      <c r="B35" s="3">
        <v>30</v>
      </c>
      <c r="C35" s="11" t="s">
        <v>44</v>
      </c>
      <c r="D35" s="2"/>
      <c r="E35" s="2"/>
      <c r="F35" s="2">
        <v>83171.48</v>
      </c>
      <c r="G35" s="2">
        <v>0</v>
      </c>
      <c r="H35" s="2">
        <f>SUM(D35:G35)</f>
        <v>83171.48</v>
      </c>
    </row>
    <row r="36" spans="2:8" ht="31.5" x14ac:dyDescent="0.25">
      <c r="B36" s="3">
        <v>31</v>
      </c>
      <c r="C36" s="11" t="s">
        <v>45</v>
      </c>
      <c r="D36" s="2"/>
      <c r="E36" s="2"/>
      <c r="F36" s="2">
        <v>400000</v>
      </c>
      <c r="G36" s="2">
        <v>1286661.73</v>
      </c>
      <c r="H36" s="2">
        <f>SUM(D36:G36)</f>
        <v>1686661.73</v>
      </c>
    </row>
    <row r="37" spans="2:8" ht="63" x14ac:dyDescent="0.25">
      <c r="B37" s="3">
        <v>32</v>
      </c>
      <c r="C37" s="11" t="s">
        <v>46</v>
      </c>
      <c r="D37" s="2"/>
      <c r="E37" s="2"/>
      <c r="F37" s="2">
        <v>0</v>
      </c>
      <c r="G37" s="2">
        <v>0</v>
      </c>
      <c r="H37" s="2">
        <f t="shared" ref="H37:H45" si="3">D37+E37+F37+G37</f>
        <v>0</v>
      </c>
    </row>
    <row r="38" spans="2:8" ht="47.25" x14ac:dyDescent="0.25">
      <c r="B38" s="3">
        <v>33</v>
      </c>
      <c r="C38" s="11" t="s">
        <v>47</v>
      </c>
      <c r="D38" s="2"/>
      <c r="E38" s="2"/>
      <c r="F38" s="2">
        <v>2200000</v>
      </c>
      <c r="G38" s="2">
        <v>10255368.26</v>
      </c>
      <c r="H38" s="2">
        <f t="shared" si="3"/>
        <v>12455368.26</v>
      </c>
    </row>
    <row r="39" spans="2:8" ht="47.25" x14ac:dyDescent="0.25">
      <c r="B39" s="3">
        <v>34</v>
      </c>
      <c r="C39" s="11" t="s">
        <v>48</v>
      </c>
      <c r="D39" s="2"/>
      <c r="E39" s="2"/>
      <c r="F39" s="2">
        <v>1100000</v>
      </c>
      <c r="G39" s="2">
        <v>3575261.34</v>
      </c>
      <c r="H39" s="2">
        <f t="shared" si="3"/>
        <v>4675261.34</v>
      </c>
    </row>
    <row r="40" spans="2:8" ht="47.25" x14ac:dyDescent="0.25">
      <c r="B40" s="3">
        <v>35</v>
      </c>
      <c r="C40" s="11" t="s">
        <v>49</v>
      </c>
      <c r="D40" s="2"/>
      <c r="E40" s="2"/>
      <c r="F40" s="2">
        <v>97970</v>
      </c>
      <c r="G40" s="2">
        <v>0</v>
      </c>
      <c r="H40" s="2">
        <f t="shared" si="3"/>
        <v>97970</v>
      </c>
    </row>
    <row r="41" spans="2:8" ht="57" customHeight="1" x14ac:dyDescent="0.25">
      <c r="B41" s="3">
        <v>36</v>
      </c>
      <c r="C41" s="11" t="s">
        <v>50</v>
      </c>
      <c r="D41" s="2"/>
      <c r="E41" s="2"/>
      <c r="F41" s="2">
        <v>400000</v>
      </c>
      <c r="G41" s="2">
        <v>1000000</v>
      </c>
      <c r="H41" s="2">
        <f t="shared" si="3"/>
        <v>1400000</v>
      </c>
    </row>
    <row r="42" spans="2:8" ht="31.5" x14ac:dyDescent="0.25">
      <c r="B42" s="3">
        <v>37</v>
      </c>
      <c r="C42" s="11" t="s">
        <v>56</v>
      </c>
      <c r="D42" s="2"/>
      <c r="E42" s="2"/>
      <c r="F42" s="2">
        <v>343259.14</v>
      </c>
      <c r="G42" s="2">
        <v>0</v>
      </c>
      <c r="H42" s="2">
        <f t="shared" si="3"/>
        <v>343259.14</v>
      </c>
    </row>
    <row r="43" spans="2:8" ht="31.5" x14ac:dyDescent="0.25">
      <c r="B43" s="3">
        <v>38</v>
      </c>
      <c r="C43" s="11" t="s">
        <v>51</v>
      </c>
      <c r="D43" s="2"/>
      <c r="E43" s="2"/>
      <c r="F43" s="2">
        <v>500000</v>
      </c>
      <c r="G43" s="2">
        <v>1789124.11</v>
      </c>
      <c r="H43" s="2">
        <f t="shared" si="3"/>
        <v>2289124.1100000003</v>
      </c>
    </row>
    <row r="44" spans="2:8" ht="36.75" customHeight="1" x14ac:dyDescent="0.25">
      <c r="B44" s="3">
        <v>39</v>
      </c>
      <c r="C44" s="4" t="s">
        <v>57</v>
      </c>
      <c r="D44" s="2"/>
      <c r="E44" s="2"/>
      <c r="F44" s="2">
        <v>0</v>
      </c>
      <c r="G44" s="2">
        <v>0</v>
      </c>
      <c r="H44" s="2">
        <f t="shared" si="3"/>
        <v>0</v>
      </c>
    </row>
    <row r="45" spans="2:8" ht="31.5" x14ac:dyDescent="0.25">
      <c r="B45" s="3">
        <v>40</v>
      </c>
      <c r="C45" s="4" t="s">
        <v>52</v>
      </c>
      <c r="D45" s="2"/>
      <c r="E45" s="2"/>
      <c r="F45" s="2">
        <v>500000</v>
      </c>
      <c r="G45" s="2">
        <v>399873.13</v>
      </c>
      <c r="H45" s="2">
        <f t="shared" si="3"/>
        <v>899873.13</v>
      </c>
    </row>
    <row r="46" spans="2:8" ht="31.5" x14ac:dyDescent="0.25">
      <c r="B46" s="3">
        <v>41</v>
      </c>
      <c r="C46" s="4" t="s">
        <v>53</v>
      </c>
      <c r="D46" s="2"/>
      <c r="E46" s="2"/>
      <c r="F46" s="2">
        <v>2700000</v>
      </c>
      <c r="G46" s="2">
        <v>8938000</v>
      </c>
      <c r="H46" s="2">
        <f>SUM(D46:G46)</f>
        <v>11638000</v>
      </c>
    </row>
    <row r="47" spans="2:8" ht="63" x14ac:dyDescent="0.25">
      <c r="B47" s="3">
        <v>42</v>
      </c>
      <c r="C47" s="4" t="s">
        <v>54</v>
      </c>
      <c r="D47" s="2"/>
      <c r="E47" s="2"/>
      <c r="F47" s="2"/>
      <c r="G47" s="2">
        <v>4529801.6399999997</v>
      </c>
      <c r="H47" s="2">
        <f>SUM(D47:G47)</f>
        <v>4529801.6399999997</v>
      </c>
    </row>
    <row r="48" spans="2:8" ht="24" customHeight="1" x14ac:dyDescent="0.25">
      <c r="B48" s="22" t="s">
        <v>7</v>
      </c>
      <c r="C48" s="23"/>
      <c r="D48" s="10">
        <f>SUM(D21:D47)</f>
        <v>6180844.6699999999</v>
      </c>
      <c r="E48" s="10">
        <f t="shared" ref="E48:G48" si="4">SUM(E21:E47)</f>
        <v>5903807.2700000005</v>
      </c>
      <c r="F48" s="10">
        <f>SUM(F21:F47)</f>
        <v>35000000</v>
      </c>
      <c r="G48" s="10">
        <f t="shared" si="4"/>
        <v>58642852.619999997</v>
      </c>
      <c r="H48" s="10">
        <f>SUM(D48:G48)</f>
        <v>105727504.56</v>
      </c>
    </row>
    <row r="49" spans="2:8" ht="26.25" customHeight="1" x14ac:dyDescent="0.25">
      <c r="B49" s="18" t="s">
        <v>11</v>
      </c>
      <c r="C49" s="19"/>
      <c r="D49" s="12">
        <f>D20+D48</f>
        <v>24245437.109999999</v>
      </c>
      <c r="E49" s="12">
        <f>E20+E48</f>
        <v>39298272.399999999</v>
      </c>
      <c r="F49" s="12">
        <f t="shared" ref="F49" si="5">F20+F48</f>
        <v>40000000</v>
      </c>
      <c r="G49" s="12">
        <f t="shared" ref="G49:H49" si="6">G20+G48</f>
        <v>58642852.619999997</v>
      </c>
      <c r="H49" s="12">
        <f t="shared" si="6"/>
        <v>162186562.13</v>
      </c>
    </row>
    <row r="50" spans="2:8" ht="21" customHeight="1" x14ac:dyDescent="0.25">
      <c r="B50" s="18" t="s">
        <v>10</v>
      </c>
      <c r="C50" s="19"/>
      <c r="D50" s="12">
        <f>D49</f>
        <v>24245437.109999999</v>
      </c>
      <c r="E50" s="12">
        <f>E49</f>
        <v>39298272.399999999</v>
      </c>
      <c r="F50" s="12">
        <v>40000000</v>
      </c>
      <c r="G50" s="12">
        <v>60000000</v>
      </c>
      <c r="H50" s="12">
        <f>SUM(D50:G50)</f>
        <v>163543709.50999999</v>
      </c>
    </row>
    <row r="51" spans="2:8" ht="19.5" customHeight="1" x14ac:dyDescent="0.25">
      <c r="B51" s="18" t="s">
        <v>12</v>
      </c>
      <c r="C51" s="19"/>
      <c r="D51" s="12">
        <f>D50-D49</f>
        <v>0</v>
      </c>
      <c r="E51" s="12">
        <f t="shared" ref="E51:H51" si="7">E50-E49</f>
        <v>0</v>
      </c>
      <c r="F51" s="12">
        <f t="shared" si="7"/>
        <v>0</v>
      </c>
      <c r="G51" s="12">
        <f t="shared" si="7"/>
        <v>1357147.3800000027</v>
      </c>
      <c r="H51" s="12">
        <f t="shared" si="7"/>
        <v>1357147.3799999952</v>
      </c>
    </row>
    <row r="52" spans="2:8" x14ac:dyDescent="0.25">
      <c r="B52" s="7"/>
      <c r="C52" s="8"/>
      <c r="D52" s="8"/>
      <c r="E52" s="8"/>
      <c r="F52" s="8"/>
      <c r="G52" s="8"/>
      <c r="H52" s="8"/>
    </row>
    <row r="53" spans="2:8" x14ac:dyDescent="0.25">
      <c r="B53" s="20" t="s">
        <v>2</v>
      </c>
      <c r="C53" s="20"/>
      <c r="D53" s="8"/>
      <c r="E53" s="8"/>
      <c r="F53" s="8"/>
      <c r="G53" s="8"/>
      <c r="H53" s="8"/>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7"/>
      <c r="C56" s="8"/>
      <c r="D56" s="8"/>
      <c r="E56" s="8"/>
      <c r="F56" s="8"/>
      <c r="G56" s="8"/>
      <c r="H56" s="8"/>
    </row>
    <row r="57" spans="2:8" x14ac:dyDescent="0.25">
      <c r="C57" s="6" t="s">
        <v>3</v>
      </c>
    </row>
    <row r="60" spans="2:8" x14ac:dyDescent="0.25">
      <c r="F60" s="9"/>
      <c r="G60" s="9"/>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Utilizare credite 31,12,2023</vt:lpstr>
      <vt:lpstr>'Utilizare credite 31,12,2023'!Imprimare_titluri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2024-01-22T06:58:18Z</dcterms:modified>
</cp:coreProperties>
</file>