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7" i="140" l="1"/>
  <c r="E577" i="140"/>
  <c r="F577" i="140"/>
  <c r="G577" i="140"/>
  <c r="C577" i="140"/>
  <c r="D71" i="140" l="1"/>
  <c r="E71" i="140"/>
  <c r="F71" i="140"/>
  <c r="D495" i="140" l="1"/>
  <c r="E495" i="140"/>
  <c r="F495" i="140"/>
  <c r="H497" i="140"/>
  <c r="C495" i="140"/>
  <c r="G29" i="140" l="1"/>
  <c r="D316" i="140"/>
  <c r="E316" i="140"/>
  <c r="F316" i="140"/>
  <c r="G408" i="140" l="1"/>
  <c r="G384" i="140"/>
  <c r="D342" i="140"/>
  <c r="E342" i="140"/>
  <c r="F342" i="140"/>
  <c r="H253" i="140"/>
  <c r="H254" i="140"/>
  <c r="H255" i="140"/>
  <c r="H256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3" i="140"/>
  <c r="H274" i="140"/>
  <c r="H275" i="140"/>
  <c r="H276" i="140"/>
  <c r="H277" i="140"/>
  <c r="H279" i="140"/>
  <c r="H280" i="140"/>
  <c r="H281" i="140"/>
  <c r="H282" i="140"/>
  <c r="H283" i="140"/>
  <c r="H284" i="140"/>
  <c r="H285" i="140"/>
  <c r="H287" i="140"/>
  <c r="H288" i="140"/>
  <c r="H296" i="140"/>
  <c r="H297" i="140"/>
  <c r="H298" i="140"/>
  <c r="H300" i="140"/>
  <c r="H306" i="140"/>
  <c r="H307" i="140"/>
  <c r="H308" i="140"/>
  <c r="H309" i="140"/>
  <c r="H311" i="140"/>
  <c r="H312" i="140"/>
  <c r="H314" i="140"/>
  <c r="H315" i="140"/>
  <c r="H317" i="140"/>
  <c r="H318" i="140"/>
  <c r="H319" i="140"/>
  <c r="H321" i="140"/>
  <c r="H322" i="140"/>
  <c r="H323" i="140"/>
  <c r="H329" i="140"/>
  <c r="H330" i="140"/>
  <c r="H331" i="140"/>
  <c r="H333" i="140"/>
  <c r="H334" i="140"/>
  <c r="H336" i="140"/>
  <c r="H337" i="140"/>
  <c r="H338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6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3" i="140"/>
  <c r="H454" i="140"/>
  <c r="H455" i="140"/>
  <c r="H456" i="140"/>
  <c r="H459" i="140"/>
  <c r="H460" i="140"/>
  <c r="H461" i="140"/>
  <c r="H462" i="140"/>
  <c r="H464" i="140"/>
  <c r="H465" i="140"/>
  <c r="H466" i="140"/>
  <c r="H467" i="140"/>
  <c r="H468" i="140"/>
  <c r="H471" i="140"/>
  <c r="H472" i="140"/>
  <c r="H473" i="140"/>
  <c r="H474" i="140"/>
  <c r="H475" i="140"/>
  <c r="H476" i="140"/>
  <c r="H477" i="140"/>
  <c r="H478" i="140"/>
  <c r="H479" i="140"/>
  <c r="H480" i="140"/>
  <c r="H481" i="140"/>
  <c r="H482" i="140"/>
  <c r="H483" i="140"/>
  <c r="H484" i="140"/>
  <c r="H486" i="140"/>
  <c r="H487" i="140"/>
  <c r="H488" i="140"/>
  <c r="H489" i="140"/>
  <c r="H490" i="140"/>
  <c r="H491" i="140"/>
  <c r="H492" i="140"/>
  <c r="H493" i="140"/>
  <c r="H495" i="140"/>
  <c r="H496" i="140"/>
  <c r="H499" i="140"/>
  <c r="H500" i="140"/>
  <c r="H501" i="140"/>
  <c r="H503" i="140"/>
  <c r="H504" i="140"/>
  <c r="H505" i="140"/>
  <c r="H506" i="140"/>
  <c r="H513" i="140"/>
  <c r="H514" i="140"/>
  <c r="H515" i="140"/>
  <c r="H517" i="140"/>
  <c r="H518" i="140"/>
  <c r="H521" i="140"/>
  <c r="H522" i="140"/>
  <c r="H523" i="140"/>
  <c r="H524" i="140"/>
  <c r="H525" i="140"/>
  <c r="H526" i="140"/>
  <c r="H527" i="140"/>
  <c r="H528" i="140"/>
  <c r="H530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5" i="140"/>
  <c r="H546" i="140"/>
  <c r="H547" i="140"/>
  <c r="H548" i="140"/>
  <c r="H549" i="140"/>
  <c r="H550" i="140"/>
  <c r="H551" i="140"/>
  <c r="H552" i="140"/>
  <c r="H553" i="140"/>
  <c r="H554" i="140"/>
  <c r="H9" i="140"/>
  <c r="H10" i="140"/>
  <c r="H11" i="140"/>
  <c r="H12" i="140"/>
  <c r="H13" i="140"/>
  <c r="H14" i="140"/>
  <c r="H15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9" i="140"/>
  <c r="H40" i="140"/>
  <c r="H41" i="140"/>
  <c r="H42" i="140"/>
  <c r="H43" i="140"/>
  <c r="H47" i="140"/>
  <c r="H48" i="140"/>
  <c r="H49" i="140"/>
  <c r="H50" i="140"/>
  <c r="H52" i="140"/>
  <c r="H53" i="140"/>
  <c r="H54" i="140"/>
  <c r="H56" i="140"/>
  <c r="H62" i="140"/>
  <c r="H63" i="140"/>
  <c r="H64" i="140"/>
  <c r="H66" i="140"/>
  <c r="H67" i="140"/>
  <c r="H77" i="140"/>
  <c r="H78" i="140"/>
  <c r="H80" i="140"/>
  <c r="H81" i="140"/>
  <c r="H82" i="140"/>
  <c r="H84" i="140"/>
  <c r="H85" i="140"/>
  <c r="H86" i="140"/>
  <c r="H88" i="140"/>
  <c r="H89" i="140"/>
  <c r="H90" i="140"/>
  <c r="H92" i="140"/>
  <c r="H93" i="140"/>
  <c r="H95" i="140"/>
  <c r="H96" i="140"/>
  <c r="H97" i="140"/>
  <c r="H99" i="140"/>
  <c r="H100" i="140"/>
  <c r="H101" i="140"/>
  <c r="H103" i="140"/>
  <c r="H104" i="140"/>
  <c r="H105" i="140"/>
  <c r="H107" i="140"/>
  <c r="H108" i="140"/>
  <c r="H109" i="140"/>
  <c r="H111" i="140"/>
  <c r="H112" i="140"/>
  <c r="H113" i="140"/>
  <c r="H115" i="140"/>
  <c r="H116" i="140"/>
  <c r="H117" i="140"/>
  <c r="H118" i="140"/>
  <c r="H120" i="140"/>
  <c r="H121" i="140"/>
  <c r="H122" i="140"/>
  <c r="H124" i="140"/>
  <c r="H125" i="140"/>
  <c r="H126" i="140"/>
  <c r="H128" i="140"/>
  <c r="H129" i="140"/>
  <c r="H130" i="140"/>
  <c r="H132" i="140"/>
  <c r="H133" i="140"/>
  <c r="H134" i="140"/>
  <c r="H135" i="140"/>
  <c r="H137" i="140"/>
  <c r="H138" i="140"/>
  <c r="H139" i="140"/>
  <c r="H140" i="140"/>
  <c r="H142" i="140"/>
  <c r="H143" i="140"/>
  <c r="H144" i="140"/>
  <c r="H146" i="140"/>
  <c r="H147" i="140"/>
  <c r="H148" i="140"/>
  <c r="H150" i="140"/>
  <c r="H151" i="140"/>
  <c r="H152" i="140"/>
  <c r="H154" i="140"/>
  <c r="H155" i="140"/>
  <c r="H156" i="140"/>
  <c r="H161" i="140"/>
  <c r="H162" i="140"/>
  <c r="H164" i="140"/>
  <c r="H165" i="140"/>
  <c r="H167" i="140"/>
  <c r="H168" i="140"/>
  <c r="H170" i="140"/>
  <c r="H171" i="140"/>
  <c r="H172" i="140"/>
  <c r="H173" i="140"/>
  <c r="H174" i="140"/>
  <c r="H175" i="140"/>
  <c r="H176" i="140"/>
  <c r="H177" i="140"/>
  <c r="H178" i="140"/>
  <c r="H180" i="140"/>
  <c r="H181" i="140"/>
  <c r="H183" i="140"/>
  <c r="H184" i="140"/>
  <c r="H186" i="140"/>
  <c r="H187" i="140"/>
  <c r="H188" i="140"/>
  <c r="H189" i="140"/>
  <c r="H190" i="140"/>
  <c r="H191" i="140"/>
  <c r="H192" i="140"/>
  <c r="H196" i="140"/>
  <c r="H198" i="140"/>
  <c r="H199" i="140"/>
  <c r="H208" i="140"/>
  <c r="H209" i="140"/>
  <c r="H211" i="140"/>
  <c r="H212" i="140"/>
  <c r="H213" i="140"/>
  <c r="H214" i="140"/>
  <c r="H217" i="140"/>
  <c r="H218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G27" i="140"/>
  <c r="D303" i="140"/>
  <c r="E303" i="140"/>
  <c r="F303" i="140"/>
  <c r="D157" i="140"/>
  <c r="E157" i="140"/>
  <c r="D159" i="140"/>
  <c r="E159" i="140"/>
  <c r="F159" i="140"/>
  <c r="D158" i="140"/>
  <c r="E158" i="140"/>
  <c r="F158" i="140"/>
  <c r="F157" i="140" s="1"/>
  <c r="D160" i="140"/>
  <c r="E160" i="140"/>
  <c r="F160" i="140"/>
  <c r="D163" i="140"/>
  <c r="E163" i="140"/>
  <c r="F163" i="140"/>
  <c r="D405" i="140"/>
  <c r="E405" i="140"/>
  <c r="F405" i="140"/>
  <c r="C405" i="140"/>
  <c r="H405" i="140" s="1"/>
  <c r="D8" i="140" l="1"/>
  <c r="E8" i="140"/>
  <c r="F8" i="140"/>
  <c r="D611" i="140" l="1"/>
  <c r="E611" i="140"/>
  <c r="F611" i="140"/>
  <c r="C611" i="140"/>
  <c r="G23" i="140" l="1"/>
  <c r="C60" i="140" l="1"/>
  <c r="H60" i="140" s="1"/>
  <c r="D61" i="140" l="1"/>
  <c r="E61" i="140"/>
  <c r="F61" i="140"/>
  <c r="C61" i="140"/>
  <c r="G63" i="140"/>
  <c r="G64" i="140"/>
  <c r="G62" i="140"/>
  <c r="H61" i="140" l="1"/>
  <c r="G61" i="140"/>
  <c r="D59" i="140" l="1"/>
  <c r="E59" i="140"/>
  <c r="F59" i="140"/>
  <c r="D58" i="140"/>
  <c r="E58" i="140"/>
  <c r="F58" i="140"/>
  <c r="F57" i="140" l="1"/>
  <c r="E57" i="140"/>
  <c r="D57" i="140"/>
  <c r="D568" i="140"/>
  <c r="F568" i="140"/>
  <c r="E568" i="140" l="1"/>
  <c r="D301" i="140" l="1"/>
  <c r="E301" i="140"/>
  <c r="F301" i="140"/>
  <c r="D290" i="140"/>
  <c r="E290" i="140"/>
  <c r="F290" i="140" l="1"/>
  <c r="D349" i="140"/>
  <c r="E349" i="140"/>
  <c r="F349" i="140"/>
  <c r="C349" i="140"/>
  <c r="G354" i="140"/>
  <c r="H349" i="140" l="1"/>
  <c r="D326" i="140"/>
  <c r="E326" i="140"/>
  <c r="F326" i="140"/>
  <c r="D335" i="140"/>
  <c r="E335" i="140"/>
  <c r="F335" i="140"/>
  <c r="D341" i="140" l="1"/>
  <c r="E341" i="140"/>
  <c r="F341" i="140"/>
  <c r="C342" i="140" l="1"/>
  <c r="H342" i="140" s="1"/>
  <c r="G467" i="140" l="1"/>
  <c r="D559" i="140" l="1"/>
  <c r="E559" i="140"/>
  <c r="F559" i="140"/>
  <c r="D498" i="140" l="1"/>
  <c r="E498" i="140"/>
  <c r="F498" i="140"/>
  <c r="C498" i="140"/>
  <c r="H498" i="140" s="1"/>
  <c r="D194" i="140" l="1"/>
  <c r="E194" i="140"/>
  <c r="F194" i="140"/>
  <c r="D299" i="140"/>
  <c r="E299" i="140"/>
  <c r="F299" i="140"/>
  <c r="D291" i="140"/>
  <c r="E291" i="140"/>
  <c r="F291" i="140"/>
  <c r="D324" i="140"/>
  <c r="D327" i="140"/>
  <c r="E327" i="140"/>
  <c r="E294" i="140" s="1"/>
  <c r="F327" i="140"/>
  <c r="F294" i="140" s="1"/>
  <c r="D294" i="140"/>
  <c r="D328" i="140"/>
  <c r="E328" i="140"/>
  <c r="F328" i="140"/>
  <c r="D310" i="140"/>
  <c r="E310" i="140"/>
  <c r="F310" i="140"/>
  <c r="D197" i="140"/>
  <c r="D193" i="140" s="1"/>
  <c r="E197" i="140"/>
  <c r="E193" i="140" s="1"/>
  <c r="F197" i="140"/>
  <c r="F193" i="140" s="1"/>
  <c r="E324" i="140" l="1"/>
  <c r="F324" i="140"/>
  <c r="G32" i="140"/>
  <c r="D45" i="140" l="1"/>
  <c r="D44" i="140" s="1"/>
  <c r="E45" i="140"/>
  <c r="E44" i="140" s="1"/>
  <c r="F45" i="140"/>
  <c r="F44" i="140" s="1"/>
  <c r="D51" i="140"/>
  <c r="E51" i="140"/>
  <c r="F51" i="140"/>
  <c r="E74" i="140" l="1"/>
  <c r="D106" i="140" l="1"/>
  <c r="E106" i="140"/>
  <c r="F106" i="140"/>
  <c r="D145" i="140"/>
  <c r="E145" i="140"/>
  <c r="F145" i="140"/>
  <c r="G42" i="140" l="1"/>
  <c r="D470" i="140"/>
  <c r="E470" i="140"/>
  <c r="F470" i="140"/>
  <c r="C470" i="140"/>
  <c r="H470" i="140" s="1"/>
  <c r="D201" i="140"/>
  <c r="E201" i="140"/>
  <c r="F201" i="140"/>
  <c r="C201" i="140"/>
  <c r="H201" i="140" s="1"/>
  <c r="C341" i="140" l="1"/>
  <c r="H341" i="140" s="1"/>
  <c r="D485" i="140" l="1"/>
  <c r="D346" i="140" s="1"/>
  <c r="E485" i="140"/>
  <c r="E346" i="140" s="1"/>
  <c r="F485" i="140"/>
  <c r="F346" i="140" s="1"/>
  <c r="C485" i="140"/>
  <c r="H485" i="140" s="1"/>
  <c r="E292" i="140" l="1"/>
  <c r="E289" i="140" s="1"/>
  <c r="G506" i="140" l="1"/>
  <c r="G342" i="140" s="1"/>
  <c r="G505" i="140"/>
  <c r="G22" i="140" l="1"/>
  <c r="D257" i="140"/>
  <c r="E257" i="140"/>
  <c r="F257" i="140"/>
  <c r="D38" i="140"/>
  <c r="E38" i="140"/>
  <c r="F38" i="140"/>
  <c r="C38" i="140"/>
  <c r="H38" i="140" s="1"/>
  <c r="G31" i="140" l="1"/>
  <c r="C240" i="140"/>
  <c r="C216" i="140"/>
  <c r="G239" i="140"/>
  <c r="G610" i="140"/>
  <c r="E216" i="140"/>
  <c r="E202" i="140" s="1"/>
  <c r="D343" i="140" l="1"/>
  <c r="E343" i="140"/>
  <c r="F343" i="140"/>
  <c r="E344" i="140" l="1"/>
  <c r="D278" i="140" l="1"/>
  <c r="E278" i="140"/>
  <c r="F278" i="140"/>
  <c r="C278" i="140"/>
  <c r="D240" i="140"/>
  <c r="D205" i="140" s="1"/>
  <c r="E240" i="140"/>
  <c r="E205" i="140" s="1"/>
  <c r="F240" i="140"/>
  <c r="F205" i="140" l="1"/>
  <c r="H240" i="140"/>
  <c r="C205" i="140"/>
  <c r="H205" i="140" s="1"/>
  <c r="H278" i="140"/>
  <c r="D185" i="140"/>
  <c r="E185" i="140"/>
  <c r="F185" i="140"/>
  <c r="G34" i="140" l="1"/>
  <c r="G28" i="140"/>
  <c r="D216" i="140"/>
  <c r="D202" i="140" s="1"/>
  <c r="F216" i="140"/>
  <c r="G225" i="140"/>
  <c r="F202" i="140" l="1"/>
  <c r="H216" i="140"/>
  <c r="G365" i="140"/>
  <c r="G238" i="140"/>
  <c r="G382" i="140"/>
  <c r="G361" i="140"/>
  <c r="D544" i="140"/>
  <c r="D510" i="140" s="1"/>
  <c r="E544" i="140"/>
  <c r="E510" i="140" s="1"/>
  <c r="F544" i="140"/>
  <c r="F510" i="140" s="1"/>
  <c r="C544" i="140"/>
  <c r="D576" i="140"/>
  <c r="E576" i="140"/>
  <c r="F576" i="140"/>
  <c r="G598" i="140"/>
  <c r="C510" i="140" l="1"/>
  <c r="H510" i="140" s="1"/>
  <c r="H544" i="140"/>
  <c r="G229" i="140"/>
  <c r="D387" i="140" l="1"/>
  <c r="D345" i="140" s="1"/>
  <c r="E387" i="140"/>
  <c r="E345" i="140" s="1"/>
  <c r="F387" i="140"/>
  <c r="F345" i="140" s="1"/>
  <c r="D179" i="140" l="1"/>
  <c r="D73" i="140" s="1"/>
  <c r="E179" i="140"/>
  <c r="E73" i="140" s="1"/>
  <c r="F179" i="140"/>
  <c r="F73" i="140" s="1"/>
  <c r="D452" i="140" l="1"/>
  <c r="E452" i="140"/>
  <c r="F452" i="140"/>
  <c r="D557" i="140"/>
  <c r="E557" i="140"/>
  <c r="E555" i="140" s="1"/>
  <c r="F557" i="140"/>
  <c r="G606" i="140"/>
  <c r="G383" i="140" l="1"/>
  <c r="G341" i="140" s="1"/>
  <c r="D532" i="140" l="1"/>
  <c r="E532" i="140"/>
  <c r="E531" i="140" s="1"/>
  <c r="F532" i="140"/>
  <c r="D520" i="140" l="1"/>
  <c r="D508" i="140" s="1"/>
  <c r="E520" i="140"/>
  <c r="E508" i="140" s="1"/>
  <c r="F520" i="140"/>
  <c r="F508" i="140" s="1"/>
  <c r="F519" i="140" l="1"/>
  <c r="D519" i="140"/>
  <c r="E519" i="140"/>
  <c r="D512" i="140"/>
  <c r="E512" i="140"/>
  <c r="E507" i="140" s="1"/>
  <c r="F512" i="140"/>
  <c r="D83" i="140" l="1"/>
  <c r="E83" i="140"/>
  <c r="F83" i="140"/>
  <c r="D91" i="140" l="1"/>
  <c r="E91" i="140"/>
  <c r="F91" i="140"/>
  <c r="E340" i="140" l="1"/>
  <c r="D119" i="140" l="1"/>
  <c r="E119" i="140"/>
  <c r="F119" i="140"/>
  <c r="D98" i="140"/>
  <c r="E98" i="140"/>
  <c r="F98" i="140"/>
  <c r="D114" i="140"/>
  <c r="E114" i="140"/>
  <c r="F114" i="140"/>
  <c r="D94" i="140"/>
  <c r="E94" i="140"/>
  <c r="F94" i="140"/>
  <c r="D110" i="140"/>
  <c r="E110" i="140"/>
  <c r="F110" i="140"/>
  <c r="D153" i="140"/>
  <c r="E153" i="140"/>
  <c r="F153" i="140"/>
  <c r="D87" i="140"/>
  <c r="E87" i="140"/>
  <c r="F87" i="140"/>
  <c r="D149" i="140"/>
  <c r="E149" i="140"/>
  <c r="F149" i="140"/>
  <c r="D131" i="140"/>
  <c r="E131" i="140"/>
  <c r="F131" i="140"/>
  <c r="D123" i="140"/>
  <c r="E123" i="140"/>
  <c r="F123" i="140"/>
  <c r="D127" i="140" l="1"/>
  <c r="E127" i="140"/>
  <c r="F127" i="140"/>
  <c r="D75" i="140" l="1"/>
  <c r="E75" i="140"/>
  <c r="F75" i="140"/>
  <c r="D79" i="140"/>
  <c r="E79" i="140"/>
  <c r="F79" i="140"/>
  <c r="C79" i="140"/>
  <c r="H79" i="140" s="1"/>
  <c r="G82" i="140"/>
  <c r="D102" i="140" l="1"/>
  <c r="E102" i="140"/>
  <c r="F102" i="140"/>
  <c r="D204" i="140" l="1"/>
  <c r="E204" i="140"/>
  <c r="D166" i="140" l="1"/>
  <c r="E166" i="140"/>
  <c r="F166" i="140"/>
  <c r="D55" i="140" l="1"/>
  <c r="E55" i="140"/>
  <c r="F55" i="140"/>
  <c r="D203" i="140" l="1"/>
  <c r="E203" i="140"/>
  <c r="F203" i="140"/>
  <c r="G35" i="140"/>
  <c r="D169" i="140" l="1"/>
  <c r="D72" i="140" s="1"/>
  <c r="E169" i="140"/>
  <c r="E72" i="140" s="1"/>
  <c r="F169" i="140"/>
  <c r="F72" i="140" s="1"/>
  <c r="D69" i="140" l="1"/>
  <c r="E69" i="140"/>
  <c r="F69" i="140"/>
  <c r="D7" i="140"/>
  <c r="E7" i="140"/>
  <c r="F7" i="140"/>
  <c r="G567" i="140" l="1"/>
  <c r="D469" i="140" l="1"/>
  <c r="F469" i="140"/>
  <c r="E469" i="140" l="1"/>
  <c r="D70" i="140"/>
  <c r="E70" i="140"/>
  <c r="E68" i="140" s="1"/>
  <c r="F70" i="140"/>
  <c r="G222" i="140"/>
  <c r="D494" i="140"/>
  <c r="E494" i="140"/>
  <c r="F494" i="140"/>
  <c r="D136" i="140"/>
  <c r="E136" i="140"/>
  <c r="F136" i="140"/>
  <c r="F215" i="140" l="1"/>
  <c r="E215" i="140"/>
  <c r="D347" i="140"/>
  <c r="E347" i="140"/>
  <c r="E339" i="140" s="1"/>
  <c r="F347" i="140"/>
  <c r="E348" i="140"/>
  <c r="F348" i="140"/>
  <c r="G39" i="140"/>
  <c r="G40" i="140"/>
  <c r="G41" i="140"/>
  <c r="G43" i="140"/>
  <c r="G48" i="140"/>
  <c r="G49" i="140"/>
  <c r="G50" i="140"/>
  <c r="G52" i="140"/>
  <c r="G53" i="140"/>
  <c r="G54" i="140"/>
  <c r="G56" i="140"/>
  <c r="G55" i="140" s="1"/>
  <c r="G58" i="140"/>
  <c r="G66" i="140"/>
  <c r="G67" i="140"/>
  <c r="G77" i="140"/>
  <c r="G78" i="140"/>
  <c r="G80" i="140"/>
  <c r="G81" i="140"/>
  <c r="G84" i="140"/>
  <c r="G85" i="140"/>
  <c r="G86" i="140"/>
  <c r="G88" i="140"/>
  <c r="G89" i="140"/>
  <c r="G90" i="140"/>
  <c r="G92" i="140"/>
  <c r="G93" i="140"/>
  <c r="G95" i="140"/>
  <c r="G96" i="140"/>
  <c r="G97" i="140"/>
  <c r="G99" i="140"/>
  <c r="G100" i="140"/>
  <c r="G101" i="140"/>
  <c r="G103" i="140"/>
  <c r="G104" i="140"/>
  <c r="G105" i="140"/>
  <c r="G107" i="140"/>
  <c r="G108" i="140"/>
  <c r="G109" i="140"/>
  <c r="G111" i="140"/>
  <c r="G112" i="140"/>
  <c r="G113" i="140"/>
  <c r="G115" i="140"/>
  <c r="G116" i="140"/>
  <c r="G117" i="140"/>
  <c r="G118" i="140"/>
  <c r="G120" i="140"/>
  <c r="G121" i="140"/>
  <c r="G122" i="140"/>
  <c r="G124" i="140"/>
  <c r="G125" i="140"/>
  <c r="G126" i="140"/>
  <c r="G128" i="140"/>
  <c r="G129" i="140"/>
  <c r="G130" i="140"/>
  <c r="G132" i="140"/>
  <c r="G133" i="140"/>
  <c r="G134" i="140"/>
  <c r="G135" i="140"/>
  <c r="G137" i="140"/>
  <c r="G138" i="140"/>
  <c r="G139" i="140"/>
  <c r="G140" i="140"/>
  <c r="G142" i="140"/>
  <c r="G143" i="140"/>
  <c r="G144" i="140"/>
  <c r="G146" i="140"/>
  <c r="G147" i="140"/>
  <c r="G148" i="140"/>
  <c r="G150" i="140"/>
  <c r="G151" i="140"/>
  <c r="G152" i="140"/>
  <c r="G154" i="140"/>
  <c r="G155" i="140"/>
  <c r="G156" i="140"/>
  <c r="G161" i="140"/>
  <c r="G162" i="140"/>
  <c r="G164" i="140"/>
  <c r="G163" i="140" s="1"/>
  <c r="G165" i="140"/>
  <c r="G167" i="140"/>
  <c r="G168" i="140"/>
  <c r="G170" i="140"/>
  <c r="G171" i="140"/>
  <c r="G172" i="140"/>
  <c r="G173" i="140"/>
  <c r="G174" i="140"/>
  <c r="G175" i="140"/>
  <c r="G176" i="140"/>
  <c r="G177" i="140"/>
  <c r="G178" i="140"/>
  <c r="G180" i="140"/>
  <c r="G181" i="140"/>
  <c r="G183" i="140"/>
  <c r="G184" i="140"/>
  <c r="G186" i="140"/>
  <c r="G187" i="140"/>
  <c r="G188" i="140"/>
  <c r="G189" i="140"/>
  <c r="G190" i="140"/>
  <c r="G191" i="140"/>
  <c r="G192" i="140"/>
  <c r="G196" i="140"/>
  <c r="G198" i="140"/>
  <c r="G199" i="140"/>
  <c r="G208" i="140"/>
  <c r="G209" i="140"/>
  <c r="G211" i="140"/>
  <c r="G201" i="140" s="1"/>
  <c r="G212" i="140"/>
  <c r="G213" i="140"/>
  <c r="G203" i="140" s="1"/>
  <c r="G214" i="140"/>
  <c r="G217" i="140"/>
  <c r="G218" i="140"/>
  <c r="G219" i="140"/>
  <c r="G220" i="140"/>
  <c r="G221" i="140"/>
  <c r="G223" i="140"/>
  <c r="G224" i="140"/>
  <c r="G226" i="140"/>
  <c r="G227" i="140"/>
  <c r="G228" i="140"/>
  <c r="G232" i="140"/>
  <c r="G233" i="140"/>
  <c r="G235" i="140"/>
  <c r="G236" i="140"/>
  <c r="G237" i="140"/>
  <c r="G241" i="140"/>
  <c r="G242" i="140"/>
  <c r="G243" i="140"/>
  <c r="G244" i="140"/>
  <c r="G245" i="140"/>
  <c r="G246" i="140"/>
  <c r="G247" i="140"/>
  <c r="G249" i="140"/>
  <c r="G250" i="140"/>
  <c r="G251" i="140"/>
  <c r="G252" i="140"/>
  <c r="G254" i="140"/>
  <c r="G255" i="140"/>
  <c r="G256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9" i="140"/>
  <c r="G280" i="140"/>
  <c r="G281" i="140"/>
  <c r="G282" i="140"/>
  <c r="G283" i="140"/>
  <c r="G284" i="140"/>
  <c r="G285" i="140"/>
  <c r="G287" i="140"/>
  <c r="G296" i="140"/>
  <c r="G297" i="140"/>
  <c r="G298" i="140"/>
  <c r="G300" i="140"/>
  <c r="G306" i="140"/>
  <c r="G307" i="140"/>
  <c r="G308" i="140"/>
  <c r="G303" i="140" s="1"/>
  <c r="G309" i="140"/>
  <c r="G311" i="140"/>
  <c r="G312" i="140"/>
  <c r="G314" i="140"/>
  <c r="G315" i="140"/>
  <c r="G317" i="140"/>
  <c r="G318" i="140"/>
  <c r="G319" i="140"/>
  <c r="G321" i="140"/>
  <c r="G322" i="140"/>
  <c r="G323" i="140"/>
  <c r="G329" i="140"/>
  <c r="G330" i="140"/>
  <c r="G331" i="140"/>
  <c r="G333" i="140"/>
  <c r="G334" i="140"/>
  <c r="G336" i="140"/>
  <c r="G337" i="140"/>
  <c r="G338" i="140"/>
  <c r="G350" i="140"/>
  <c r="G351" i="140"/>
  <c r="G352" i="140"/>
  <c r="G353" i="140"/>
  <c r="G355" i="140"/>
  <c r="G356" i="140"/>
  <c r="G357" i="140"/>
  <c r="G360" i="140"/>
  <c r="G362" i="140"/>
  <c r="G363" i="140"/>
  <c r="G364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6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4" i="140"/>
  <c r="G445" i="140"/>
  <c r="G446" i="140"/>
  <c r="G447" i="140"/>
  <c r="G448" i="140"/>
  <c r="G449" i="140"/>
  <c r="G450" i="140"/>
  <c r="G451" i="140"/>
  <c r="G453" i="140"/>
  <c r="G454" i="140"/>
  <c r="G455" i="140"/>
  <c r="G343" i="140" s="1"/>
  <c r="G456" i="140"/>
  <c r="G459" i="140"/>
  <c r="G460" i="140"/>
  <c r="G461" i="140"/>
  <c r="G462" i="140"/>
  <c r="G464" i="140"/>
  <c r="G465" i="140"/>
  <c r="G466" i="140"/>
  <c r="G468" i="140"/>
  <c r="G347" i="140" s="1"/>
  <c r="G471" i="140"/>
  <c r="G472" i="140"/>
  <c r="G474" i="140"/>
  <c r="G475" i="140"/>
  <c r="G476" i="140"/>
  <c r="G477" i="140"/>
  <c r="G478" i="140"/>
  <c r="G479" i="140"/>
  <c r="G480" i="140"/>
  <c r="G481" i="140"/>
  <c r="G482" i="140"/>
  <c r="G483" i="140"/>
  <c r="G484" i="140"/>
  <c r="G488" i="140"/>
  <c r="G489" i="140"/>
  <c r="G490" i="140"/>
  <c r="G491" i="140"/>
  <c r="G492" i="140"/>
  <c r="G493" i="140"/>
  <c r="G496" i="140"/>
  <c r="G495" i="140" s="1"/>
  <c r="G500" i="140"/>
  <c r="G501" i="140"/>
  <c r="G503" i="140"/>
  <c r="G504" i="140"/>
  <c r="G513" i="140"/>
  <c r="G512" i="140" s="1"/>
  <c r="G514" i="140"/>
  <c r="G517" i="140"/>
  <c r="G518" i="140"/>
  <c r="G521" i="140"/>
  <c r="G522" i="140"/>
  <c r="G523" i="140"/>
  <c r="G524" i="140"/>
  <c r="G525" i="140"/>
  <c r="G526" i="140"/>
  <c r="G527" i="140"/>
  <c r="G528" i="140"/>
  <c r="G530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7" i="140"/>
  <c r="G548" i="140"/>
  <c r="G549" i="140"/>
  <c r="G550" i="140"/>
  <c r="G551" i="140"/>
  <c r="G552" i="140"/>
  <c r="G553" i="140"/>
  <c r="G560" i="140"/>
  <c r="G561" i="140"/>
  <c r="G562" i="140"/>
  <c r="G563" i="140"/>
  <c r="G564" i="140"/>
  <c r="G565" i="140"/>
  <c r="G569" i="140"/>
  <c r="G571" i="140"/>
  <c r="G572" i="140"/>
  <c r="G573" i="140"/>
  <c r="G574" i="140"/>
  <c r="G575" i="140"/>
  <c r="G578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6" i="140"/>
  <c r="G597" i="140"/>
  <c r="G599" i="140"/>
  <c r="G600" i="140"/>
  <c r="G601" i="140"/>
  <c r="G602" i="140"/>
  <c r="G603" i="140"/>
  <c r="G604" i="140"/>
  <c r="G605" i="140"/>
  <c r="G615" i="140"/>
  <c r="G617" i="140"/>
  <c r="G618" i="140"/>
  <c r="G619" i="140"/>
  <c r="G620" i="140"/>
  <c r="G621" i="140"/>
  <c r="G622" i="140"/>
  <c r="G623" i="140"/>
  <c r="G624" i="140"/>
  <c r="G625" i="140"/>
  <c r="G611" i="140" l="1"/>
  <c r="G568" i="140" s="1"/>
  <c r="G498" i="140"/>
  <c r="G159" i="140"/>
  <c r="G71" i="140"/>
  <c r="G316" i="140"/>
  <c r="G158" i="140"/>
  <c r="G160" i="140"/>
  <c r="G405" i="140"/>
  <c r="G310" i="140"/>
  <c r="G59" i="140"/>
  <c r="G559" i="140"/>
  <c r="G349" i="140"/>
  <c r="G301" i="140"/>
  <c r="G145" i="140"/>
  <c r="G335" i="140"/>
  <c r="G326" i="140"/>
  <c r="G197" i="140"/>
  <c r="G194" i="140"/>
  <c r="G45" i="140"/>
  <c r="G51" i="140"/>
  <c r="G327" i="140"/>
  <c r="G294" i="140" s="1"/>
  <c r="G328" i="140"/>
  <c r="G106" i="140"/>
  <c r="G470" i="140"/>
  <c r="G485" i="140"/>
  <c r="G38" i="140"/>
  <c r="G257" i="140"/>
  <c r="G216" i="140"/>
  <c r="G278" i="140"/>
  <c r="G185" i="140"/>
  <c r="G240" i="140"/>
  <c r="E200" i="140"/>
  <c r="E37" i="140" s="1"/>
  <c r="G576" i="140"/>
  <c r="G544" i="140"/>
  <c r="G510" i="140" s="1"/>
  <c r="G179" i="140"/>
  <c r="G73" i="140" s="1"/>
  <c r="G532" i="140"/>
  <c r="G387" i="140"/>
  <c r="G345" i="140" s="1"/>
  <c r="G452" i="140"/>
  <c r="G520" i="140"/>
  <c r="G494" i="140"/>
  <c r="G149" i="140"/>
  <c r="G114" i="140"/>
  <c r="G98" i="140"/>
  <c r="G83" i="140"/>
  <c r="G127" i="140"/>
  <c r="G110" i="140"/>
  <c r="G94" i="140"/>
  <c r="G91" i="140"/>
  <c r="G166" i="140"/>
  <c r="G123" i="140"/>
  <c r="G119" i="140"/>
  <c r="G87" i="140"/>
  <c r="G79" i="140"/>
  <c r="G102" i="140"/>
  <c r="G169" i="140"/>
  <c r="G72" i="140" s="1"/>
  <c r="G69" i="140"/>
  <c r="G136" i="140"/>
  <c r="G157" i="140" l="1"/>
  <c r="G508" i="140"/>
  <c r="G469" i="140"/>
  <c r="G519" i="140"/>
  <c r="G205" i="140"/>
  <c r="G202" i="140"/>
  <c r="G557" i="140"/>
  <c r="D76" i="140" l="1"/>
  <c r="F76" i="140"/>
  <c r="D558" i="140" l="1"/>
  <c r="D555" i="140" s="1"/>
  <c r="F558" i="140"/>
  <c r="F555" i="140" s="1"/>
  <c r="D511" i="140"/>
  <c r="F511" i="140"/>
  <c r="D292" i="140" l="1"/>
  <c r="F292" i="140"/>
  <c r="D305" i="140"/>
  <c r="F305" i="140"/>
  <c r="D215" i="140" l="1"/>
  <c r="G215" i="140" l="1"/>
  <c r="D529" i="140"/>
  <c r="D509" i="140" s="1"/>
  <c r="D507" i="140" s="1"/>
  <c r="F529" i="140"/>
  <c r="F509" i="140" s="1"/>
  <c r="F507" i="140" s="1"/>
  <c r="C529" i="140"/>
  <c r="H529" i="140" l="1"/>
  <c r="C509" i="140"/>
  <c r="G529" i="140"/>
  <c r="C532" i="140"/>
  <c r="H532" i="140" s="1"/>
  <c r="G509" i="140" l="1"/>
  <c r="H509" i="140"/>
  <c r="C327" i="140"/>
  <c r="H327" i="140" s="1"/>
  <c r="C328" i="140"/>
  <c r="H328" i="140" s="1"/>
  <c r="D332" i="140"/>
  <c r="F332" i="140"/>
  <c r="C294" i="140" l="1"/>
  <c r="H294" i="140" s="1"/>
  <c r="C257" i="140" l="1"/>
  <c r="C202" i="140" l="1"/>
  <c r="H202" i="140" s="1"/>
  <c r="H257" i="140"/>
  <c r="D458" i="140"/>
  <c r="D340" i="140" s="1"/>
  <c r="F458" i="140"/>
  <c r="F340" i="140" s="1"/>
  <c r="C458" i="140"/>
  <c r="C340" i="140" l="1"/>
  <c r="H458" i="140"/>
  <c r="H340" i="140"/>
  <c r="G458" i="140"/>
  <c r="G340" i="140" s="1"/>
  <c r="D348" i="140" l="1"/>
  <c r="C106" i="140" l="1"/>
  <c r="H106" i="140" s="1"/>
  <c r="G531" i="140" l="1"/>
  <c r="F531" i="140" l="1"/>
  <c r="D531" i="140"/>
  <c r="C469" i="140" l="1"/>
  <c r="H469" i="140" s="1"/>
  <c r="D182" i="140"/>
  <c r="D74" i="140" s="1"/>
  <c r="D68" i="140" s="1"/>
  <c r="F182" i="140"/>
  <c r="F74" i="140" s="1"/>
  <c r="F68" i="140" s="1"/>
  <c r="C179" i="140"/>
  <c r="H179" i="140" s="1"/>
  <c r="C182" i="140"/>
  <c r="H182" i="140" l="1"/>
  <c r="G182" i="140"/>
  <c r="D286" i="140"/>
  <c r="F286" i="140"/>
  <c r="F206" i="140" s="1"/>
  <c r="D516" i="140"/>
  <c r="F516" i="140"/>
  <c r="C516" i="140"/>
  <c r="H516" i="140" l="1"/>
  <c r="D206" i="140"/>
  <c r="G516" i="140"/>
  <c r="D141" i="140" l="1"/>
  <c r="F141" i="140"/>
  <c r="F207" i="140" l="1"/>
  <c r="F204" i="140" s="1"/>
  <c r="C207" i="140"/>
  <c r="G207" i="140" l="1"/>
  <c r="G204" i="140" s="1"/>
  <c r="H207" i="140"/>
  <c r="C204" i="140"/>
  <c r="H204" i="140" s="1"/>
  <c r="D200" i="140" l="1"/>
  <c r="F200" i="140"/>
  <c r="G24" i="140" l="1"/>
  <c r="D289" i="140"/>
  <c r="F289" i="140" l="1"/>
  <c r="C520" i="140" l="1"/>
  <c r="C508" i="140" l="1"/>
  <c r="H508" i="140" s="1"/>
  <c r="H520" i="140"/>
  <c r="D457" i="140"/>
  <c r="F457" i="140"/>
  <c r="C512" i="140" l="1"/>
  <c r="H512" i="140" l="1"/>
  <c r="C74" i="140"/>
  <c r="G74" i="140" l="1"/>
  <c r="H74" i="140"/>
  <c r="D385" i="140"/>
  <c r="D344" i="140" s="1"/>
  <c r="D339" i="140" s="1"/>
  <c r="D37" i="140" s="1"/>
  <c r="F385" i="140"/>
  <c r="C385" i="140"/>
  <c r="H385" i="140" l="1"/>
  <c r="F344" i="140"/>
  <c r="F339" i="140" s="1"/>
  <c r="F37" i="140" s="1"/>
  <c r="G385" i="140"/>
  <c r="G344" i="140" s="1"/>
  <c r="C344" i="140"/>
  <c r="H344" i="140" s="1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8" i="140" l="1"/>
  <c r="C185" i="140"/>
  <c r="C75" i="140" l="1"/>
  <c r="H75" i="140" s="1"/>
  <c r="H185" i="140"/>
  <c r="G75" i="140"/>
  <c r="C71" i="140" l="1"/>
  <c r="H71" i="140" s="1"/>
  <c r="C69" i="140"/>
  <c r="H69" i="140" s="1"/>
  <c r="C73" i="140" l="1"/>
  <c r="H73" i="140" s="1"/>
  <c r="C387" i="140" l="1"/>
  <c r="H387" i="140" s="1"/>
  <c r="C347" i="140"/>
  <c r="H347" i="140" s="1"/>
  <c r="C463" i="140"/>
  <c r="G463" i="140" l="1"/>
  <c r="H463" i="140"/>
  <c r="C345" i="140"/>
  <c r="H345" i="140" s="1"/>
  <c r="C570" i="140"/>
  <c r="G570" i="140" s="1"/>
  <c r="C568" i="140"/>
  <c r="C566" i="140"/>
  <c r="G566" i="140" s="1"/>
  <c r="C559" i="140"/>
  <c r="C558" i="140"/>
  <c r="G558" i="140" s="1"/>
  <c r="C556" i="140"/>
  <c r="C531" i="140"/>
  <c r="H531" i="140" s="1"/>
  <c r="C511" i="140"/>
  <c r="C502" i="140"/>
  <c r="H502" i="140" s="1"/>
  <c r="C457" i="140"/>
  <c r="C452" i="140"/>
  <c r="H452" i="140" s="1"/>
  <c r="C348" i="140"/>
  <c r="H348" i="140" s="1"/>
  <c r="C343" i="140"/>
  <c r="H343" i="140" s="1"/>
  <c r="C335" i="140"/>
  <c r="H335" i="140" s="1"/>
  <c r="C332" i="140"/>
  <c r="C326" i="140"/>
  <c r="H326" i="140" s="1"/>
  <c r="C325" i="140"/>
  <c r="C320" i="140"/>
  <c r="C316" i="140"/>
  <c r="H316" i="140" s="1"/>
  <c r="C313" i="140"/>
  <c r="C310" i="140"/>
  <c r="H310" i="140" s="1"/>
  <c r="C303" i="140"/>
  <c r="C301" i="140"/>
  <c r="H301" i="140" s="1"/>
  <c r="C304" i="140"/>
  <c r="C302" i="140"/>
  <c r="C295" i="140"/>
  <c r="C293" i="140"/>
  <c r="C286" i="140"/>
  <c r="H286" i="140" s="1"/>
  <c r="C215" i="140"/>
  <c r="H215" i="140" s="1"/>
  <c r="C210" i="140"/>
  <c r="C203" i="140"/>
  <c r="H203" i="140" s="1"/>
  <c r="C197" i="140"/>
  <c r="H197" i="140" s="1"/>
  <c r="C195" i="140"/>
  <c r="C194" i="140"/>
  <c r="H194" i="140" s="1"/>
  <c r="C169" i="140"/>
  <c r="H169" i="140" s="1"/>
  <c r="C163" i="140"/>
  <c r="H163" i="140" s="1"/>
  <c r="C160" i="140"/>
  <c r="H160" i="140" s="1"/>
  <c r="C159" i="140"/>
  <c r="H159" i="140" s="1"/>
  <c r="C158" i="140"/>
  <c r="H158" i="140" s="1"/>
  <c r="C153" i="140"/>
  <c r="C149" i="140"/>
  <c r="H149" i="140" s="1"/>
  <c r="C145" i="140"/>
  <c r="H145" i="140" s="1"/>
  <c r="C141" i="140"/>
  <c r="C136" i="140"/>
  <c r="H136" i="140" s="1"/>
  <c r="C131" i="140"/>
  <c r="C127" i="140"/>
  <c r="H127" i="140" s="1"/>
  <c r="C123" i="140"/>
  <c r="H123" i="140" s="1"/>
  <c r="C119" i="140"/>
  <c r="H119" i="140" s="1"/>
  <c r="C114" i="140"/>
  <c r="H114" i="140" s="1"/>
  <c r="C110" i="140"/>
  <c r="H110" i="140" s="1"/>
  <c r="C102" i="140"/>
  <c r="H102" i="140" s="1"/>
  <c r="C98" i="140"/>
  <c r="H98" i="140" s="1"/>
  <c r="C94" i="140"/>
  <c r="H94" i="140" s="1"/>
  <c r="C91" i="140"/>
  <c r="H91" i="140" s="1"/>
  <c r="C87" i="140"/>
  <c r="H87" i="140" s="1"/>
  <c r="C83" i="140"/>
  <c r="H83" i="140" s="1"/>
  <c r="C76" i="140"/>
  <c r="C65" i="140"/>
  <c r="C59" i="140"/>
  <c r="H59" i="140" s="1"/>
  <c r="C58" i="140"/>
  <c r="C55" i="140"/>
  <c r="H55" i="140" s="1"/>
  <c r="C51" i="140"/>
  <c r="H51" i="140" s="1"/>
  <c r="C46" i="140"/>
  <c r="C45" i="140"/>
  <c r="C16" i="140"/>
  <c r="C8" i="140"/>
  <c r="H8" i="140" s="1"/>
  <c r="G16" i="140" l="1"/>
  <c r="G7" i="140" s="1"/>
  <c r="H16" i="140"/>
  <c r="G76" i="140"/>
  <c r="H76" i="140"/>
  <c r="G131" i="140"/>
  <c r="H131" i="140"/>
  <c r="G195" i="140"/>
  <c r="G193" i="140" s="1"/>
  <c r="H195" i="140"/>
  <c r="G302" i="140"/>
  <c r="H302" i="140"/>
  <c r="G325" i="140"/>
  <c r="G290" i="140" s="1"/>
  <c r="H325" i="140"/>
  <c r="H58" i="140"/>
  <c r="C57" i="140"/>
  <c r="H57" i="140" s="1"/>
  <c r="G153" i="140"/>
  <c r="H153" i="140"/>
  <c r="G304" i="140"/>
  <c r="H304" i="140"/>
  <c r="G313" i="140"/>
  <c r="H313" i="140"/>
  <c r="H511" i="140"/>
  <c r="C507" i="140"/>
  <c r="H507" i="140" s="1"/>
  <c r="G46" i="140"/>
  <c r="G44" i="140" s="1"/>
  <c r="H46" i="140"/>
  <c r="G141" i="140"/>
  <c r="H141" i="140"/>
  <c r="G293" i="140"/>
  <c r="H293" i="140"/>
  <c r="G332" i="140"/>
  <c r="H332" i="140"/>
  <c r="H45" i="140"/>
  <c r="C44" i="140"/>
  <c r="H44" i="140" s="1"/>
  <c r="G65" i="140"/>
  <c r="H65" i="140"/>
  <c r="G210" i="140"/>
  <c r="H210" i="140"/>
  <c r="G295" i="140"/>
  <c r="H295" i="140"/>
  <c r="G292" i="140"/>
  <c r="H303" i="140"/>
  <c r="G320" i="140"/>
  <c r="H320" i="140"/>
  <c r="G457" i="140"/>
  <c r="H457" i="140"/>
  <c r="G556" i="140"/>
  <c r="G555" i="140" s="1"/>
  <c r="H556" i="140"/>
  <c r="G60" i="140"/>
  <c r="G57" i="140" s="1"/>
  <c r="G291" i="140"/>
  <c r="G299" i="140"/>
  <c r="G324" i="140"/>
  <c r="G502" i="140"/>
  <c r="G346" i="140" s="1"/>
  <c r="C346" i="140"/>
  <c r="C7" i="140"/>
  <c r="H7" i="140" s="1"/>
  <c r="C206" i="140"/>
  <c r="G286" i="140"/>
  <c r="C72" i="140"/>
  <c r="H72" i="140" s="1"/>
  <c r="G511" i="140"/>
  <c r="G507" i="140" s="1"/>
  <c r="C290" i="140"/>
  <c r="H290" i="140" s="1"/>
  <c r="C157" i="140"/>
  <c r="C166" i="140"/>
  <c r="H166" i="140" s="1"/>
  <c r="C193" i="140"/>
  <c r="H193" i="140" s="1"/>
  <c r="C305" i="140"/>
  <c r="C291" i="140"/>
  <c r="H291" i="140" s="1"/>
  <c r="C494" i="140"/>
  <c r="H494" i="140" s="1"/>
  <c r="C292" i="140"/>
  <c r="H292" i="140" s="1"/>
  <c r="C576" i="140"/>
  <c r="C324" i="140"/>
  <c r="H324" i="140" s="1"/>
  <c r="C557" i="140"/>
  <c r="H557" i="140" s="1"/>
  <c r="C519" i="140"/>
  <c r="H519" i="140" s="1"/>
  <c r="C299" i="140"/>
  <c r="H299" i="140" s="1"/>
  <c r="C339" i="140" l="1"/>
  <c r="H339" i="140" s="1"/>
  <c r="H346" i="140"/>
  <c r="G70" i="140"/>
  <c r="G68" i="140" s="1"/>
  <c r="H157" i="140"/>
  <c r="G305" i="140"/>
  <c r="H305" i="140"/>
  <c r="G206" i="140"/>
  <c r="G200" i="140" s="1"/>
  <c r="H206" i="140"/>
  <c r="G339" i="140"/>
  <c r="G289" i="140"/>
  <c r="C200" i="140"/>
  <c r="H200" i="140" s="1"/>
  <c r="C70" i="140"/>
  <c r="C555" i="140"/>
  <c r="H555" i="140" s="1"/>
  <c r="C289" i="140"/>
  <c r="H289" i="140" s="1"/>
  <c r="C68" i="140" l="1"/>
  <c r="H68" i="140" s="1"/>
  <c r="H70" i="140"/>
  <c r="G37" i="140"/>
  <c r="C37" i="140"/>
  <c r="H37" i="140" s="1"/>
</calcChain>
</file>

<file path=xl/sharedStrings.xml><?xml version="1.0" encoding="utf-8"?>
<sst xmlns="http://schemas.openxmlformats.org/spreadsheetml/2006/main" count="870" uniqueCount="621">
  <si>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</si>
  <si>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</si>
  <si>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</si>
  <si>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</si>
  <si>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</si>
  <si>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</si>
  <si>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</si>
  <si>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</si>
  <si>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</si>
  <si>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</si>
  <si>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</si>
  <si>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</si>
  <si>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</si>
  <si>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</si>
  <si>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</si>
  <si>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</si>
  <si>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</si>
  <si>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</si>
  <si>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</si>
  <si>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</si>
  <si>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</si>
  <si>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</si>
  <si>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</si>
  <si>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</si>
  <si>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</si>
  <si>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</si>
  <si>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</si>
  <si>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</si>
  <si>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</si>
  <si>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</si>
  <si>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</si>
  <si>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</si>
  <si>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</si>
  <si>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</si>
  <si>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</si>
  <si>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</si>
  <si>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</si>
  <si>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</si>
  <si>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</si>
  <si>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</si>
  <si>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</si>
  <si>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</si>
  <si>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</si>
  <si>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</si>
  <si>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</si>
  <si>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</si>
  <si>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</si>
  <si>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</si>
  <si>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</si>
  <si>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</si>
  <si>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</si>
  <si>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</si>
  <si>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</si>
  <si>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</si>
  <si>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</si>
  <si>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</si>
  <si>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</si>
  <si>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</si>
  <si>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</si>
  <si>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</si>
  <si>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</si>
  <si>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</si>
  <si>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</si>
  <si>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</si>
  <si>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</si>
  <si>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</si>
  <si>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</si>
  <si>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</si>
  <si>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</si>
  <si>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</si>
  <si>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</si>
  <si>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</si>
  <si>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</si>
  <si>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</si>
  <si>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</si>
  <si>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</si>
  <si>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</si>
  <si>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</si>
  <si>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</si>
  <si>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</si>
  <si>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</si>
  <si>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</si>
  <si>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</si>
  <si>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</si>
  <si>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</si>
  <si>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</si>
  <si>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</si>
  <si>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</si>
  <si>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</si>
  <si>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</si>
  <si>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</si>
  <si>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</si>
  <si>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</si>
  <si>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</si>
  <si>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</si>
  <si>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</si>
  <si>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</si>
  <si>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</si>
  <si>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</si>
  <si>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</si>
  <si>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</si>
  <si>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</si>
  <si>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</si>
  <si>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</si>
  <si>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</si>
  <si>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</si>
  <si>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</si>
  <si>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</si>
  <si>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</si>
  <si>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</si>
  <si>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</si>
  <si>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</si>
  <si>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</si>
  <si>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</si>
  <si>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</si>
  <si>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</si>
  <si>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</si>
  <si>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</si>
  <si>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</si>
  <si>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</si>
  <si>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</si>
  <si>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</si>
  <si>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</si>
  <si>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</si>
  <si>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</si>
  <si>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</si>
  <si>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</si>
  <si>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</si>
  <si>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</si>
  <si>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</si>
  <si>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</si>
  <si>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</si>
  <si>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</si>
  <si>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</si>
  <si>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</si>
  <si>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</si>
  <si>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</si>
  <si>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</si>
  <si>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</si>
  <si>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</si>
  <si>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</si>
  <si>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</si>
  <si>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</si>
  <si>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</si>
  <si>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</si>
  <si>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</si>
  <si>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</si>
  <si>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</si>
  <si>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</si>
  <si>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</si>
  <si>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</si>
  <si>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</si>
  <si>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</si>
  <si>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</si>
  <si>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</si>
  <si>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</si>
  <si>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</si>
  <si>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</si>
  <si>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</si>
  <si>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</si>
  <si>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</si>
  <si>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</si>
  <si>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</si>
  <si>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</si>
  <si>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</si>
  <si>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</si>
  <si>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</si>
  <si>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</si>
  <si>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</si>
  <si>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</si>
  <si>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</si>
  <si>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</si>
  <si>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</si>
  <si>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</si>
  <si>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</si>
  <si>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</si>
  <si>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</si>
  <si>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</si>
  <si>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</si>
  <si>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</si>
  <si>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</si>
  <si>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</si>
  <si>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</si>
  <si>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</si>
  <si>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</si>
  <si>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</si>
  <si>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</si>
  <si>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</si>
  <si>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</si>
  <si>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</si>
  <si>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</si>
  <si>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</si>
  <si>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</si>
  <si>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</si>
  <si>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</si>
  <si>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</si>
  <si>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</si>
  <si>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</si>
  <si>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</si>
  <si>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</si>
  <si>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</si>
  <si>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</si>
  <si>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</si>
  <si>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</si>
  <si>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</si>
  <si>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</si>
  <si>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</si>
  <si>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</si>
  <si>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</si>
  <si>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</si>
  <si>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</si>
  <si>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</si>
  <si>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</si>
  <si>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</si>
  <si>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</si>
  <si>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</si>
  <si>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</si>
  <si>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</si>
  <si>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</si>
  <si>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</si>
  <si>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</si>
  <si>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</si>
  <si>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</si>
  <si>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</si>
  <si>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</si>
  <si>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</si>
  <si>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</si>
  <si>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</si>
  <si>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</si>
  <si>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</si>
  <si>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</si>
  <si>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</si>
  <si>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</si>
  <si>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</si>
  <si>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</si>
  <si>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</si>
  <si>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</si>
  <si>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</si>
  <si>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</si>
  <si>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</si>
  <si>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</si>
  <si>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</si>
  <si>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</si>
  <si>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</si>
  <si>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</si>
  <si>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</si>
  <si>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</si>
  <si>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</si>
  <si>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</si>
  <si>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</si>
  <si>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</si>
  <si>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</si>
  <si>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</si>
  <si>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</si>
  <si>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</si>
  <si>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</si>
  <si>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</si>
  <si>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</si>
  <si>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</si>
  <si>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</si>
  <si>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</si>
  <si>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</si>
  <si>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</si>
  <si>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</si>
  <si>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</si>
  <si>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</si>
  <si>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</si>
  <si>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</si>
  <si>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</si>
  <si>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</si>
  <si>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</si>
  <si>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</si>
  <si>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</si>
  <si>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</si>
  <si>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</si>
  <si>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</si>
  <si>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</si>
  <si>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</si>
  <si>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</si>
  <si>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</si>
  <si>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</si>
  <si>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</si>
  <si>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</si>
  <si>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</si>
  <si>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</si>
  <si>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</si>
  <si>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</si>
  <si>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</si>
  <si>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</si>
  <si>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</si>
  <si>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</si>
  <si>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</si>
  <si>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</si>
  <si>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</si>
  <si>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</si>
  <si>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</si>
  <si>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</si>
  <si>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</si>
  <si>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</si>
  <si>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</si>
  <si>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</si>
  <si>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</si>
  <si>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</si>
  <si>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</si>
  <si>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</si>
  <si>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</si>
  <si>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</si>
  <si>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</si>
  <si>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</si>
  <si>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</si>
  <si>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</si>
  <si>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</si>
  <si>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</si>
  <si>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</si>
  <si>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</si>
  <si>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</si>
  <si>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</si>
  <si>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</si>
  <si>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</si>
  <si>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</si>
  <si>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</si>
  <si>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</si>
  <si>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</si>
  <si>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</si>
  <si>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</si>
  <si>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</si>
  <si>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</si>
  <si>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</si>
  <si>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</si>
  <si>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</si>
  <si>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</si>
  <si>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</si>
  <si>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</si>
  <si>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</si>
  <si>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</si>
  <si>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</si>
  <si>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</si>
  <si>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</si>
  <si>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</si>
  <si>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</si>
  <si>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</si>
  <si>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</si>
  <si>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</si>
  <si>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</si>
  <si>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</si>
  <si>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</si>
  <si>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</si>
  <si>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</si>
  <si>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</si>
  <si>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</si>
  <si>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</si>
  <si>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</si>
  <si>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</si>
  <si>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</si>
  <si>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</si>
  <si>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</si>
  <si>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</si>
  <si>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</si>
  <si>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</si>
  <si>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</si>
  <si>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</si>
  <si>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</si>
  <si>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</si>
  <si>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</si>
  <si>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</si>
  <si>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</si>
  <si>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</si>
  <si>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</si>
  <si>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</si>
  <si>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</si>
  <si>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</si>
  <si>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</si>
  <si>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</si>
  <si>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</si>
  <si>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</si>
  <si>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</si>
  <si>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</si>
  <si>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</si>
  <si>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</si>
  <si>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</si>
  <si>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</si>
  <si>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</si>
  <si>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</si>
  <si>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</si>
  <si>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</si>
  <si>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</si>
  <si>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</si>
  <si>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</si>
  <si>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</si>
  <si>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</si>
  <si>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</si>
  <si>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</si>
  <si>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</si>
  <si>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</si>
  <si>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</si>
  <si>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</si>
  <si>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</si>
  <si>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</si>
  <si>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</si>
  <si>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</si>
  <si>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</si>
  <si>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</si>
  <si>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</si>
  <si>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</si>
  <si>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</si>
  <si>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</si>
  <si>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</si>
  <si>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</si>
  <si>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</si>
  <si>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</si>
  <si>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</si>
  <si>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</si>
  <si>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</si>
  <si>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</si>
  <si>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</si>
  <si>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</si>
  <si>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</si>
  <si>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</si>
  <si>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</si>
  <si>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</si>
  <si>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</si>
  <si>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</si>
  <si>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</si>
  <si>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</si>
  <si>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</si>
  <si>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</si>
  <si>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</si>
  <si>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</si>
  <si>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</si>
  <si>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</si>
  <si>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</si>
  <si>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</si>
  <si>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</si>
  <si>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</si>
  <si>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</si>
  <si>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</si>
  <si>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</si>
  <si>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</si>
  <si>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</si>
  <si>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</si>
  <si>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</si>
  <si>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</si>
  <si>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</si>
  <si>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</si>
  <si>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</si>
  <si>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</si>
  <si>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</si>
  <si>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</si>
  <si>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</si>
  <si>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</si>
  <si>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</si>
  <si>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</si>
  <si>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</si>
  <si>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</si>
  <si>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</si>
  <si>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</si>
  <si>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</si>
  <si>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</si>
  <si>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</si>
  <si>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</si>
  <si>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</si>
  <si>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</si>
  <si>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</si>
  <si>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</si>
  <si>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</si>
  <si>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</si>
  <si>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</si>
  <si>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</si>
  <si>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</si>
  <si>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</si>
  <si>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</si>
  <si>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</si>
  <si>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</si>
  <si>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</si>
  <si>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</si>
  <si>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</si>
  <si>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</si>
  <si>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</si>
  <si>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</si>
  <si>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</si>
  <si>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</si>
  <si>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</si>
  <si>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</si>
  <si>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</si>
  <si>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</si>
  <si>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</si>
  <si>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</si>
  <si>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</si>
  <si>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</si>
  <si>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</si>
  <si>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</si>
  <si>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</si>
  <si>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</si>
  <si>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</si>
  <si>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</si>
  <si>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</si>
  <si>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</si>
  <si>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</si>
  <si>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</si>
  <si>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</si>
  <si>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</si>
  <si>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</si>
  <si>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</si>
  <si>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</si>
  <si>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</si>
  <si>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</si>
  <si>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</si>
  <si>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</si>
  <si>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</si>
  <si>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</si>
  <si>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</si>
  <si>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</si>
  <si>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</si>
  <si>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</si>
  <si>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</si>
  <si>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</si>
  <si>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</si>
  <si>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</si>
  <si>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</si>
  <si>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</si>
  <si>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</si>
  <si>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</si>
  <si>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</si>
  <si>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</si>
  <si>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</si>
  <si>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</si>
  <si>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</si>
  <si>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</si>
  <si>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</si>
  <si>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</si>
  <si>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</si>
  <si>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</si>
  <si>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</si>
  <si>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</si>
  <si>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</si>
  <si>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</si>
  <si>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</si>
  <si>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</si>
  <si>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</si>
  <si>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</si>
  <si>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</si>
  <si>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</si>
  <si>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</si>
  <si>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</si>
  <si>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</si>
  <si>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</si>
  <si>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</si>
  <si>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</si>
  <si>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</si>
  <si>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</si>
  <si>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</si>
  <si>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</si>
  <si>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</si>
  <si>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</si>
  <si>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</si>
  <si>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</si>
  <si>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</si>
  <si>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</si>
  <si>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</si>
  <si>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</si>
  <si>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</si>
  <si>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</si>
  <si>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</si>
  <si>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</si>
  <si>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</si>
  <si>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</si>
  <si>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</si>
  <si>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</si>
  <si>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</si>
  <si>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</si>
  <si>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</si>
  <si>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</si>
  <si>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</si>
  <si>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</si>
  <si>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</si>
  <si>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</si>
  <si>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</si>
  <si>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</si>
  <si>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</si>
  <si>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</si>
  <si>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</si>
  <si>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</si>
  <si>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</si>
  <si>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</si>
  <si>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</si>
  <si>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</si>
  <si>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</si>
  <si>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</si>
  <si>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</si>
  <si>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</si>
  <si>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</si>
  <si>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</si>
  <si>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</si>
  <si>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</si>
  <si>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</si>
  <si>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</si>
  <si>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</si>
  <si>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</si>
  <si>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</si>
  <si>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</si>
  <si>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</si>
  <si>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</si>
  <si>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</si>
  <si>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</si>
  <si>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</si>
  <si>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</si>
  <si>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</si>
  <si>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</si>
  <si>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</si>
  <si>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</si>
  <si>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</si>
  <si>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</si>
  <si>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</si>
  <si>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</si>
  <si>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</si>
  <si>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</si>
  <si>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</si>
  <si>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</si>
  <si>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</si>
  <si>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</si>
  <si>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ANEXA  NR.1   LA HCL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</si>
</sst>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9"/>
  <sheetViews>
    <sheetView tabSelected="1" topLeftCell="A538" zoomScaleNormal="100" workbookViewId="0">
      <selection activeCell="K505" sqref="K505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620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550</v>
      </c>
      <c r="F6" s="93" t="s">
        <v>548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318071</v>
      </c>
      <c r="D7" s="19">
        <f t="shared" ref="D7:G7" si="0">+D8+D16+D19+D20+D22+D26+D29+D31+D32+D33+D34+D35+D36+D28+D24+D30+D23+D27+D25</f>
        <v>0</v>
      </c>
      <c r="E7" s="19">
        <f t="shared" si="0"/>
        <v>0</v>
      </c>
      <c r="F7" s="19">
        <f t="shared" si="0"/>
        <v>9403</v>
      </c>
      <c r="G7" s="19">
        <f t="shared" si="0"/>
        <v>327474</v>
      </c>
      <c r="H7" s="71">
        <f>+C7+F7</f>
        <v>327474</v>
      </c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37870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3253</v>
      </c>
      <c r="G8" s="24">
        <f t="shared" si="1"/>
        <v>41123</v>
      </c>
      <c r="H8" s="71">
        <f t="shared" ref="H8:H71" si="2">+C8+F8</f>
        <v>41123</v>
      </c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3">+C9+D9+F9</f>
        <v>7643</v>
      </c>
      <c r="H9" s="71">
        <f t="shared" si="2"/>
        <v>7643</v>
      </c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3"/>
        <v>35</v>
      </c>
      <c r="H10" s="71">
        <f t="shared" si="2"/>
        <v>35</v>
      </c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3"/>
        <v>948</v>
      </c>
      <c r="H11" s="71">
        <f t="shared" si="2"/>
        <v>948</v>
      </c>
    </row>
    <row r="12" spans="1:12" ht="31.5" x14ac:dyDescent="0.25">
      <c r="A12" s="13" t="s">
        <v>50</v>
      </c>
      <c r="B12" s="37"/>
      <c r="C12" s="24">
        <v>27325</v>
      </c>
      <c r="D12" s="24"/>
      <c r="E12" s="24"/>
      <c r="F12" s="11">
        <v>3153</v>
      </c>
      <c r="G12" s="24">
        <f t="shared" si="3"/>
        <v>30478</v>
      </c>
      <c r="H12" s="71">
        <f t="shared" si="2"/>
        <v>30478</v>
      </c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3"/>
        <v>740</v>
      </c>
      <c r="H13" s="71">
        <f t="shared" si="2"/>
        <v>740</v>
      </c>
    </row>
    <row r="14" spans="1:12" ht="15.75" x14ac:dyDescent="0.25">
      <c r="A14" s="41" t="s">
        <v>355</v>
      </c>
      <c r="B14" s="39"/>
      <c r="C14" s="24">
        <v>180</v>
      </c>
      <c r="D14" s="19"/>
      <c r="E14" s="19"/>
      <c r="F14" s="11">
        <v>100</v>
      </c>
      <c r="G14" s="24">
        <f t="shared" si="3"/>
        <v>280</v>
      </c>
      <c r="H14" s="71">
        <f t="shared" si="2"/>
        <v>280</v>
      </c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3"/>
        <v>999</v>
      </c>
      <c r="H15" s="71">
        <f t="shared" si="2"/>
        <v>999</v>
      </c>
    </row>
    <row r="16" spans="1:12" ht="15.75" x14ac:dyDescent="0.25">
      <c r="A16" s="56" t="s">
        <v>151</v>
      </c>
      <c r="B16" s="36" t="s">
        <v>153</v>
      </c>
      <c r="C16" s="30">
        <f>+C17+C18</f>
        <v>1281</v>
      </c>
      <c r="D16" s="19"/>
      <c r="E16" s="19"/>
      <c r="F16" s="11">
        <v>55</v>
      </c>
      <c r="G16" s="24">
        <f t="shared" si="3"/>
        <v>1336</v>
      </c>
      <c r="H16" s="71">
        <f t="shared" si="2"/>
        <v>1336</v>
      </c>
    </row>
    <row r="17" spans="1:12" ht="15.75" x14ac:dyDescent="0.25">
      <c r="A17" s="13" t="s">
        <v>150</v>
      </c>
      <c r="B17" s="37"/>
      <c r="C17" s="30">
        <v>1213</v>
      </c>
      <c r="D17" s="19"/>
      <c r="E17" s="19"/>
      <c r="F17" s="11"/>
      <c r="G17" s="24">
        <f t="shared" si="3"/>
        <v>1213</v>
      </c>
      <c r="H17" s="71">
        <f t="shared" si="2"/>
        <v>1213</v>
      </c>
    </row>
    <row r="18" spans="1:12" ht="15.75" x14ac:dyDescent="0.25">
      <c r="A18" s="41" t="s">
        <v>152</v>
      </c>
      <c r="B18" s="37"/>
      <c r="C18" s="30">
        <v>68</v>
      </c>
      <c r="D18" s="19"/>
      <c r="E18" s="19"/>
      <c r="F18" s="11"/>
      <c r="G18" s="24">
        <f t="shared" si="3"/>
        <v>68</v>
      </c>
      <c r="H18" s="71">
        <f t="shared" si="2"/>
        <v>68</v>
      </c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3"/>
        <v>5000</v>
      </c>
      <c r="H19" s="71">
        <f t="shared" si="2"/>
        <v>5000</v>
      </c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3"/>
        <v>95088</v>
      </c>
      <c r="H20" s="71">
        <f t="shared" si="2"/>
        <v>95088</v>
      </c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3"/>
        <v>0</v>
      </c>
      <c r="H21" s="71">
        <f t="shared" si="2"/>
        <v>0</v>
      </c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>
        <f t="shared" si="2"/>
        <v>850</v>
      </c>
      <c r="I22" s="4"/>
      <c r="J22" s="4"/>
      <c r="K22" s="4"/>
      <c r="L22" s="4"/>
    </row>
    <row r="23" spans="1:12" ht="18" customHeight="1" x14ac:dyDescent="0.25">
      <c r="A23" s="13" t="s">
        <v>541</v>
      </c>
      <c r="B23" s="37" t="s">
        <v>542</v>
      </c>
      <c r="C23" s="24">
        <v>154</v>
      </c>
      <c r="D23" s="24"/>
      <c r="E23" s="24"/>
      <c r="F23" s="11"/>
      <c r="G23" s="24">
        <f>+E23+C23</f>
        <v>154</v>
      </c>
      <c r="H23" s="71">
        <f t="shared" si="2"/>
        <v>154</v>
      </c>
      <c r="I23" s="4"/>
      <c r="J23" s="4"/>
      <c r="K23" s="4"/>
      <c r="L23" s="4"/>
    </row>
    <row r="24" spans="1:12" ht="18" customHeight="1" x14ac:dyDescent="0.25">
      <c r="A24" s="13" t="s">
        <v>519</v>
      </c>
      <c r="B24" s="37" t="s">
        <v>543</v>
      </c>
      <c r="C24" s="24">
        <v>2666</v>
      </c>
      <c r="D24" s="24"/>
      <c r="E24" s="24"/>
      <c r="F24" s="11"/>
      <c r="G24" s="24">
        <f t="shared" si="3"/>
        <v>2666</v>
      </c>
      <c r="H24" s="71">
        <f t="shared" si="2"/>
        <v>2666</v>
      </c>
      <c r="I24" s="4"/>
      <c r="J24" s="4"/>
      <c r="K24" s="4"/>
      <c r="L24" s="4"/>
    </row>
    <row r="25" spans="1:12" ht="18" customHeight="1" x14ac:dyDescent="0.25">
      <c r="A25" s="13" t="s">
        <v>553</v>
      </c>
      <c r="B25" s="37" t="s">
        <v>554</v>
      </c>
      <c r="C25" s="24">
        <v>31</v>
      </c>
      <c r="D25" s="24"/>
      <c r="E25" s="24"/>
      <c r="F25" s="11">
        <v>3</v>
      </c>
      <c r="G25" s="24">
        <v>34</v>
      </c>
      <c r="H25" s="71">
        <f t="shared" si="2"/>
        <v>34</v>
      </c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3"/>
        <v>1926</v>
      </c>
      <c r="H26" s="71">
        <f t="shared" si="2"/>
        <v>1926</v>
      </c>
    </row>
    <row r="27" spans="1:12" ht="15.75" x14ac:dyDescent="0.25">
      <c r="A27" s="13" t="s">
        <v>546</v>
      </c>
      <c r="B27" s="37" t="s">
        <v>545</v>
      </c>
      <c r="C27" s="24">
        <v>2126</v>
      </c>
      <c r="D27" s="24"/>
      <c r="E27" s="24"/>
      <c r="F27" s="11">
        <v>840</v>
      </c>
      <c r="G27" s="24">
        <f>+F27+C27</f>
        <v>2966</v>
      </c>
      <c r="H27" s="71">
        <f t="shared" si="2"/>
        <v>2966</v>
      </c>
    </row>
    <row r="28" spans="1:12" ht="15.75" x14ac:dyDescent="0.25">
      <c r="A28" s="13" t="s">
        <v>185</v>
      </c>
      <c r="B28" s="37" t="s">
        <v>518</v>
      </c>
      <c r="C28" s="24">
        <v>1049</v>
      </c>
      <c r="D28" s="24"/>
      <c r="E28" s="24"/>
      <c r="F28" s="11"/>
      <c r="G28" s="24">
        <f t="shared" ref="G28" si="4">+E28+C28</f>
        <v>1049</v>
      </c>
      <c r="H28" s="71">
        <f t="shared" si="2"/>
        <v>1049</v>
      </c>
    </row>
    <row r="29" spans="1:12" ht="15.75" x14ac:dyDescent="0.25">
      <c r="A29" s="13" t="s">
        <v>397</v>
      </c>
      <c r="B29" s="37" t="s">
        <v>396</v>
      </c>
      <c r="C29" s="24">
        <v>7257</v>
      </c>
      <c r="D29" s="24"/>
      <c r="E29" s="24"/>
      <c r="F29" s="11">
        <v>1594</v>
      </c>
      <c r="G29" s="24">
        <f>+F29+C29</f>
        <v>8851</v>
      </c>
      <c r="H29" s="71">
        <f t="shared" si="2"/>
        <v>8851</v>
      </c>
    </row>
    <row r="30" spans="1:12" ht="31.5" x14ac:dyDescent="0.25">
      <c r="A30" s="41" t="s">
        <v>532</v>
      </c>
      <c r="B30" s="76" t="s">
        <v>533</v>
      </c>
      <c r="C30" s="30">
        <v>198</v>
      </c>
      <c r="D30" s="24"/>
      <c r="E30" s="24"/>
      <c r="F30" s="11"/>
      <c r="G30" s="24">
        <v>198</v>
      </c>
      <c r="H30" s="71">
        <f t="shared" si="2"/>
        <v>198</v>
      </c>
    </row>
    <row r="31" spans="1:12" ht="15.75" x14ac:dyDescent="0.25">
      <c r="A31" s="13" t="s">
        <v>397</v>
      </c>
      <c r="B31" s="37" t="s">
        <v>398</v>
      </c>
      <c r="C31" s="24">
        <v>21263</v>
      </c>
      <c r="D31" s="24"/>
      <c r="E31" s="24"/>
      <c r="F31" s="11"/>
      <c r="G31" s="24">
        <f>+C31+D31+F31+E31</f>
        <v>21263</v>
      </c>
      <c r="H31" s="71">
        <f t="shared" si="2"/>
        <v>21263</v>
      </c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>
        <f t="shared" si="2"/>
        <v>11593</v>
      </c>
    </row>
    <row r="33" spans="1:17" ht="15.75" x14ac:dyDescent="0.25">
      <c r="A33" s="13" t="s">
        <v>400</v>
      </c>
      <c r="B33" s="37" t="s">
        <v>493</v>
      </c>
      <c r="C33" s="24">
        <v>3833</v>
      </c>
      <c r="D33" s="24"/>
      <c r="E33" s="24"/>
      <c r="F33" s="11"/>
      <c r="G33" s="24">
        <f t="shared" si="3"/>
        <v>3833</v>
      </c>
      <c r="H33" s="71">
        <f t="shared" si="2"/>
        <v>3833</v>
      </c>
    </row>
    <row r="34" spans="1:17" ht="15.75" x14ac:dyDescent="0.25">
      <c r="A34" s="13" t="s">
        <v>395</v>
      </c>
      <c r="B34" s="37">
        <v>48</v>
      </c>
      <c r="C34" s="24">
        <v>53727</v>
      </c>
      <c r="D34" s="24"/>
      <c r="E34" s="24"/>
      <c r="F34" s="11"/>
      <c r="G34" s="24">
        <f>+F34+E34+C34</f>
        <v>53727</v>
      </c>
      <c r="H34" s="71">
        <f t="shared" si="2"/>
        <v>53727</v>
      </c>
    </row>
    <row r="35" spans="1:17" ht="15.75" x14ac:dyDescent="0.25">
      <c r="A35" s="13" t="s">
        <v>289</v>
      </c>
      <c r="B35" s="37" t="s">
        <v>587</v>
      </c>
      <c r="C35" s="24">
        <v>66894</v>
      </c>
      <c r="D35" s="24">
        <v>0</v>
      </c>
      <c r="E35" s="24"/>
      <c r="F35" s="24">
        <v>3658</v>
      </c>
      <c r="G35" s="24">
        <f>+F35+E35+D35+C35</f>
        <v>70552</v>
      </c>
      <c r="H35" s="71">
        <f t="shared" si="2"/>
        <v>70552</v>
      </c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3"/>
        <v>5265</v>
      </c>
      <c r="H36" s="71">
        <f t="shared" si="2"/>
        <v>5265</v>
      </c>
    </row>
    <row r="37" spans="1:17" ht="15.75" x14ac:dyDescent="0.25">
      <c r="A37" s="17" t="s">
        <v>1</v>
      </c>
      <c r="B37" s="11"/>
      <c r="C37" s="18">
        <f>C38+C44+C55+C57+C68+C193+C200+C289+C339+C507+C555</f>
        <v>318071</v>
      </c>
      <c r="D37" s="18">
        <f t="shared" ref="D37:G37" si="5">D38+D44+D55+D57+D68+D193+D200+D289+D339+D507+D555</f>
        <v>0</v>
      </c>
      <c r="E37" s="18">
        <f t="shared" si="5"/>
        <v>0</v>
      </c>
      <c r="F37" s="18">
        <f t="shared" si="5"/>
        <v>9403</v>
      </c>
      <c r="G37" s="18">
        <f t="shared" si="5"/>
        <v>327474</v>
      </c>
      <c r="H37" s="71">
        <f t="shared" si="2"/>
        <v>327474</v>
      </c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25538</v>
      </c>
      <c r="D38" s="19">
        <f t="shared" ref="D38:G38" si="6">+D39+D40+D41+D43+D42</f>
        <v>0</v>
      </c>
      <c r="E38" s="19">
        <f t="shared" si="6"/>
        <v>0</v>
      </c>
      <c r="F38" s="19">
        <f t="shared" si="6"/>
        <v>100</v>
      </c>
      <c r="G38" s="19">
        <f t="shared" si="6"/>
        <v>25638</v>
      </c>
      <c r="H38" s="71">
        <f t="shared" si="2"/>
        <v>25638</v>
      </c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5" si="7">+C39+D39+E39+F39</f>
        <v>21200</v>
      </c>
      <c r="H39" s="71">
        <f t="shared" si="2"/>
        <v>21200</v>
      </c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3973</v>
      </c>
      <c r="D40" s="24"/>
      <c r="E40" s="24">
        <v>0</v>
      </c>
      <c r="F40" s="24">
        <v>100</v>
      </c>
      <c r="G40" s="24">
        <f t="shared" si="7"/>
        <v>4073</v>
      </c>
      <c r="H40" s="71">
        <f t="shared" si="2"/>
        <v>4073</v>
      </c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7"/>
        <v>120</v>
      </c>
      <c r="H41" s="71">
        <f t="shared" si="2"/>
        <v>120</v>
      </c>
      <c r="I41" s="4"/>
      <c r="K41" s="4"/>
    </row>
    <row r="42" spans="1:17" ht="15.75" x14ac:dyDescent="0.25">
      <c r="A42" s="26" t="s">
        <v>591</v>
      </c>
      <c r="B42" s="23" t="s">
        <v>590</v>
      </c>
      <c r="C42" s="24">
        <v>150</v>
      </c>
      <c r="D42" s="19"/>
      <c r="E42" s="24"/>
      <c r="F42" s="19"/>
      <c r="G42" s="24">
        <f>+E42+C42</f>
        <v>150</v>
      </c>
      <c r="H42" s="71">
        <f t="shared" si="2"/>
        <v>150</v>
      </c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7"/>
        <v>95</v>
      </c>
      <c r="H43" s="71">
        <f t="shared" si="2"/>
        <v>95</v>
      </c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+C45+C46+C48+C50+C49+C47</f>
        <v>4980</v>
      </c>
      <c r="D44" s="19">
        <f t="shared" ref="D44:G44" si="8">+D45+D46+D48+D50+D49+D47</f>
        <v>0</v>
      </c>
      <c r="E44" s="19">
        <f t="shared" si="8"/>
        <v>0</v>
      </c>
      <c r="F44" s="19">
        <f t="shared" si="8"/>
        <v>0</v>
      </c>
      <c r="G44" s="19">
        <f t="shared" si="8"/>
        <v>4980</v>
      </c>
      <c r="H44" s="71">
        <f t="shared" si="2"/>
        <v>4980</v>
      </c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C52</f>
        <v>2200</v>
      </c>
      <c r="D45" s="19">
        <f t="shared" ref="D45:G45" si="9">D52</f>
        <v>0</v>
      </c>
      <c r="E45" s="19">
        <f t="shared" si="9"/>
        <v>0</v>
      </c>
      <c r="F45" s="19">
        <f t="shared" si="9"/>
        <v>0</v>
      </c>
      <c r="G45" s="19">
        <f t="shared" si="9"/>
        <v>2200</v>
      </c>
      <c r="H45" s="71">
        <f t="shared" si="2"/>
        <v>2200</v>
      </c>
      <c r="J45" s="4"/>
    </row>
    <row r="46" spans="1:17" ht="14.25" customHeight="1" x14ac:dyDescent="0.25">
      <c r="A46" s="17" t="s">
        <v>4</v>
      </c>
      <c r="B46" s="20" t="s">
        <v>65</v>
      </c>
      <c r="C46" s="19">
        <f>+C53+C54</f>
        <v>130</v>
      </c>
      <c r="D46" s="19"/>
      <c r="E46" s="19"/>
      <c r="F46" s="19"/>
      <c r="G46" s="19">
        <f t="shared" si="7"/>
        <v>130</v>
      </c>
      <c r="H46" s="71">
        <f t="shared" si="2"/>
        <v>130</v>
      </c>
      <c r="K46" s="4"/>
    </row>
    <row r="47" spans="1:17" ht="14.25" customHeight="1" x14ac:dyDescent="0.25">
      <c r="A47" s="26" t="s">
        <v>181</v>
      </c>
      <c r="B47" s="20" t="s">
        <v>618</v>
      </c>
      <c r="C47" s="19">
        <v>0</v>
      </c>
      <c r="D47" s="19"/>
      <c r="E47" s="19"/>
      <c r="F47" s="19">
        <v>44</v>
      </c>
      <c r="G47" s="19">
        <v>44</v>
      </c>
      <c r="H47" s="71">
        <f t="shared" si="2"/>
        <v>44</v>
      </c>
      <c r="K47" s="4"/>
    </row>
    <row r="48" spans="1:17" ht="15.75" x14ac:dyDescent="0.25">
      <c r="A48" s="17" t="s">
        <v>343</v>
      </c>
      <c r="B48" s="20"/>
      <c r="C48" s="19">
        <v>200</v>
      </c>
      <c r="D48" s="19"/>
      <c r="E48" s="19"/>
      <c r="F48" s="19">
        <v>-44</v>
      </c>
      <c r="G48" s="19">
        <f t="shared" si="7"/>
        <v>156</v>
      </c>
      <c r="H48" s="71">
        <f t="shared" si="2"/>
        <v>156</v>
      </c>
    </row>
    <row r="49" spans="1:8" ht="15.75" x14ac:dyDescent="0.25">
      <c r="A49" s="17" t="s">
        <v>534</v>
      </c>
      <c r="B49" s="20" t="s">
        <v>535</v>
      </c>
      <c r="C49" s="19">
        <v>450</v>
      </c>
      <c r="D49" s="19"/>
      <c r="E49" s="19"/>
      <c r="F49" s="19"/>
      <c r="G49" s="19">
        <f t="shared" si="7"/>
        <v>450</v>
      </c>
      <c r="H49" s="71">
        <f t="shared" si="2"/>
        <v>450</v>
      </c>
    </row>
    <row r="50" spans="1:8" ht="15.75" x14ac:dyDescent="0.25">
      <c r="A50" s="17" t="s">
        <v>281</v>
      </c>
      <c r="B50" s="20" t="s">
        <v>282</v>
      </c>
      <c r="C50" s="19">
        <v>2000</v>
      </c>
      <c r="D50" s="19"/>
      <c r="E50" s="19"/>
      <c r="F50" s="19"/>
      <c r="G50" s="19">
        <f t="shared" si="7"/>
        <v>2000</v>
      </c>
      <c r="H50" s="71">
        <f t="shared" si="2"/>
        <v>2000</v>
      </c>
    </row>
    <row r="51" spans="1:8" ht="15.75" x14ac:dyDescent="0.25">
      <c r="A51" s="17" t="s">
        <v>56</v>
      </c>
      <c r="B51" s="20" t="s">
        <v>247</v>
      </c>
      <c r="C51" s="19">
        <f>+C52+C53</f>
        <v>2300</v>
      </c>
      <c r="D51" s="19">
        <f t="shared" ref="D51:G51" si="10">+D52+D53</f>
        <v>0</v>
      </c>
      <c r="E51" s="19">
        <f t="shared" si="10"/>
        <v>0</v>
      </c>
      <c r="F51" s="19">
        <f t="shared" si="10"/>
        <v>0</v>
      </c>
      <c r="G51" s="19">
        <f t="shared" si="10"/>
        <v>2300</v>
      </c>
      <c r="H51" s="71">
        <f t="shared" si="2"/>
        <v>2300</v>
      </c>
    </row>
    <row r="52" spans="1:8" ht="15.75" x14ac:dyDescent="0.25">
      <c r="A52" s="11" t="s">
        <v>2</v>
      </c>
      <c r="B52" s="23"/>
      <c r="C52" s="24">
        <v>2200</v>
      </c>
      <c r="D52" s="19"/>
      <c r="E52" s="24"/>
      <c r="F52" s="24"/>
      <c r="G52" s="24">
        <f t="shared" si="7"/>
        <v>2200</v>
      </c>
      <c r="H52" s="71">
        <f t="shared" si="2"/>
        <v>2200</v>
      </c>
    </row>
    <row r="53" spans="1:8" ht="15.75" x14ac:dyDescent="0.25">
      <c r="A53" s="11" t="s">
        <v>4</v>
      </c>
      <c r="B53" s="23"/>
      <c r="C53" s="24">
        <v>100</v>
      </c>
      <c r="D53" s="19"/>
      <c r="E53" s="19"/>
      <c r="F53" s="19"/>
      <c r="G53" s="24">
        <f t="shared" si="7"/>
        <v>100</v>
      </c>
      <c r="H53" s="71">
        <f t="shared" si="2"/>
        <v>100</v>
      </c>
    </row>
    <row r="54" spans="1:8" ht="15.75" x14ac:dyDescent="0.25">
      <c r="A54" s="11" t="s">
        <v>172</v>
      </c>
      <c r="B54" s="23" t="s">
        <v>179</v>
      </c>
      <c r="C54" s="24">
        <v>30</v>
      </c>
      <c r="D54" s="19"/>
      <c r="E54" s="19"/>
      <c r="F54" s="19"/>
      <c r="G54" s="24">
        <f t="shared" si="7"/>
        <v>30</v>
      </c>
      <c r="H54" s="71">
        <f t="shared" si="2"/>
        <v>30</v>
      </c>
    </row>
    <row r="55" spans="1:8" ht="15.75" x14ac:dyDescent="0.25">
      <c r="A55" s="17" t="s">
        <v>7</v>
      </c>
      <c r="B55" s="20" t="s">
        <v>66</v>
      </c>
      <c r="C55" s="19">
        <f>C56</f>
        <v>12800</v>
      </c>
      <c r="D55" s="19">
        <f t="shared" ref="D55:G55" si="11">D56</f>
        <v>0</v>
      </c>
      <c r="E55" s="19">
        <f t="shared" si="11"/>
        <v>0</v>
      </c>
      <c r="F55" s="19">
        <f t="shared" si="11"/>
        <v>0</v>
      </c>
      <c r="G55" s="19">
        <f t="shared" si="11"/>
        <v>12800</v>
      </c>
      <c r="H55" s="71">
        <f t="shared" si="2"/>
        <v>12800</v>
      </c>
    </row>
    <row r="56" spans="1:8" ht="15.75" x14ac:dyDescent="0.25">
      <c r="A56" s="11" t="s">
        <v>339</v>
      </c>
      <c r="B56" s="23"/>
      <c r="C56" s="24">
        <v>12800</v>
      </c>
      <c r="D56" s="24"/>
      <c r="E56" s="24"/>
      <c r="F56" s="24"/>
      <c r="G56" s="24">
        <f t="shared" si="7"/>
        <v>12800</v>
      </c>
      <c r="H56" s="71">
        <f t="shared" si="2"/>
        <v>12800</v>
      </c>
    </row>
    <row r="57" spans="1:8" ht="15.75" x14ac:dyDescent="0.25">
      <c r="A57" s="17" t="s">
        <v>8</v>
      </c>
      <c r="B57" s="20" t="s">
        <v>67</v>
      </c>
      <c r="C57" s="19">
        <f>+C58+C59+C60+C64</f>
        <v>8705</v>
      </c>
      <c r="D57" s="19">
        <f t="shared" ref="D57:G57" si="12">+D58+D59+D60+D64</f>
        <v>0</v>
      </c>
      <c r="E57" s="19">
        <f t="shared" si="12"/>
        <v>0</v>
      </c>
      <c r="F57" s="19">
        <f t="shared" si="12"/>
        <v>0</v>
      </c>
      <c r="G57" s="19">
        <f t="shared" si="12"/>
        <v>8705</v>
      </c>
      <c r="H57" s="71">
        <f t="shared" si="2"/>
        <v>8705</v>
      </c>
    </row>
    <row r="58" spans="1:8" ht="15.75" x14ac:dyDescent="0.25">
      <c r="A58" s="17" t="s">
        <v>2</v>
      </c>
      <c r="B58" s="20" t="s">
        <v>69</v>
      </c>
      <c r="C58" s="19">
        <f>C62</f>
        <v>0</v>
      </c>
      <c r="D58" s="19">
        <f t="shared" ref="D58:G58" si="13">D62</f>
        <v>0</v>
      </c>
      <c r="E58" s="19">
        <f t="shared" si="13"/>
        <v>0</v>
      </c>
      <c r="F58" s="19">
        <f t="shared" si="13"/>
        <v>0</v>
      </c>
      <c r="G58" s="19">
        <f t="shared" si="13"/>
        <v>0</v>
      </c>
      <c r="H58" s="71">
        <f t="shared" si="2"/>
        <v>0</v>
      </c>
    </row>
    <row r="59" spans="1:8" ht="15.75" x14ac:dyDescent="0.25">
      <c r="A59" s="17" t="s">
        <v>4</v>
      </c>
      <c r="B59" s="20" t="s">
        <v>70</v>
      </c>
      <c r="C59" s="19">
        <f>+C63+C66</f>
        <v>120</v>
      </c>
      <c r="D59" s="19">
        <f t="shared" ref="D59:G59" si="14">+D63+D66</f>
        <v>0</v>
      </c>
      <c r="E59" s="19">
        <f t="shared" si="14"/>
        <v>0</v>
      </c>
      <c r="F59" s="19">
        <f t="shared" si="14"/>
        <v>0</v>
      </c>
      <c r="G59" s="19">
        <f t="shared" si="14"/>
        <v>120</v>
      </c>
      <c r="H59" s="71">
        <f t="shared" si="2"/>
        <v>120</v>
      </c>
    </row>
    <row r="60" spans="1:8" ht="15.75" x14ac:dyDescent="0.25">
      <c r="A60" s="21" t="s">
        <v>137</v>
      </c>
      <c r="B60" s="20" t="s">
        <v>138</v>
      </c>
      <c r="C60" s="25">
        <f>C67</f>
        <v>90</v>
      </c>
      <c r="D60" s="19"/>
      <c r="E60" s="19"/>
      <c r="F60" s="19"/>
      <c r="G60" s="19">
        <f t="shared" si="7"/>
        <v>90</v>
      </c>
      <c r="H60" s="71">
        <f t="shared" si="2"/>
        <v>90</v>
      </c>
    </row>
    <row r="61" spans="1:8" ht="15.75" x14ac:dyDescent="0.25">
      <c r="A61" s="17" t="s">
        <v>0</v>
      </c>
      <c r="B61" s="17" t="s">
        <v>68</v>
      </c>
      <c r="C61" s="19">
        <f>+C62+C63+C64</f>
        <v>8495</v>
      </c>
      <c r="D61" s="19">
        <f t="shared" ref="D61:G61" si="15">+D62+D63+D64</f>
        <v>0</v>
      </c>
      <c r="E61" s="19">
        <f t="shared" si="15"/>
        <v>0</v>
      </c>
      <c r="F61" s="19">
        <f t="shared" si="15"/>
        <v>0</v>
      </c>
      <c r="G61" s="19">
        <f t="shared" si="15"/>
        <v>8495</v>
      </c>
      <c r="H61" s="71">
        <f t="shared" si="2"/>
        <v>8495</v>
      </c>
    </row>
    <row r="62" spans="1:8" ht="15.75" x14ac:dyDescent="0.25">
      <c r="A62" s="11" t="s">
        <v>2</v>
      </c>
      <c r="B62" s="23" t="s">
        <v>69</v>
      </c>
      <c r="C62" s="24"/>
      <c r="D62" s="19"/>
      <c r="E62" s="24"/>
      <c r="F62" s="24"/>
      <c r="G62" s="24">
        <f>+F62+E62+C62</f>
        <v>0</v>
      </c>
      <c r="H62" s="71">
        <f t="shared" si="2"/>
        <v>0</v>
      </c>
    </row>
    <row r="63" spans="1:8" ht="15.75" x14ac:dyDescent="0.25">
      <c r="A63" s="11" t="s">
        <v>4</v>
      </c>
      <c r="B63" s="23" t="s">
        <v>70</v>
      </c>
      <c r="C63" s="24"/>
      <c r="D63" s="19"/>
      <c r="E63" s="24"/>
      <c r="F63" s="24"/>
      <c r="G63" s="24">
        <f t="shared" ref="G63:G64" si="16">+F63+E63+C63</f>
        <v>0</v>
      </c>
      <c r="H63" s="71">
        <f t="shared" si="2"/>
        <v>0</v>
      </c>
    </row>
    <row r="64" spans="1:8" ht="15.75" x14ac:dyDescent="0.25">
      <c r="A64" s="21" t="s">
        <v>614</v>
      </c>
      <c r="B64" s="23" t="s">
        <v>613</v>
      </c>
      <c r="C64" s="24">
        <v>8495</v>
      </c>
      <c r="D64" s="19"/>
      <c r="E64" s="24"/>
      <c r="F64" s="24"/>
      <c r="G64" s="24">
        <f t="shared" si="16"/>
        <v>8495</v>
      </c>
      <c r="H64" s="71">
        <f t="shared" si="2"/>
        <v>8495</v>
      </c>
    </row>
    <row r="65" spans="1:10" ht="15.75" x14ac:dyDescent="0.25">
      <c r="A65" s="17" t="s">
        <v>245</v>
      </c>
      <c r="B65" s="20" t="s">
        <v>71</v>
      </c>
      <c r="C65" s="19">
        <f>+C66+C67</f>
        <v>210</v>
      </c>
      <c r="D65" s="19"/>
      <c r="E65" s="19"/>
      <c r="F65" s="19"/>
      <c r="G65" s="19">
        <f t="shared" si="7"/>
        <v>210</v>
      </c>
      <c r="H65" s="71">
        <f t="shared" si="2"/>
        <v>210</v>
      </c>
    </row>
    <row r="66" spans="1:10" ht="15.75" x14ac:dyDescent="0.25">
      <c r="A66" s="11" t="s">
        <v>12</v>
      </c>
      <c r="B66" s="23" t="s">
        <v>72</v>
      </c>
      <c r="C66" s="24">
        <v>120</v>
      </c>
      <c r="D66" s="19"/>
      <c r="E66" s="19"/>
      <c r="F66" s="19"/>
      <c r="G66" s="24">
        <f t="shared" si="7"/>
        <v>120</v>
      </c>
      <c r="H66" s="71">
        <f t="shared" si="2"/>
        <v>120</v>
      </c>
    </row>
    <row r="67" spans="1:10" ht="15.75" x14ac:dyDescent="0.25">
      <c r="A67" s="26" t="s">
        <v>583</v>
      </c>
      <c r="B67" s="23" t="s">
        <v>138</v>
      </c>
      <c r="C67" s="24">
        <v>90</v>
      </c>
      <c r="D67" s="19"/>
      <c r="E67" s="19"/>
      <c r="F67" s="19"/>
      <c r="G67" s="24">
        <f t="shared" si="7"/>
        <v>90</v>
      </c>
      <c r="H67" s="71">
        <f t="shared" si="2"/>
        <v>90</v>
      </c>
    </row>
    <row r="68" spans="1:10" ht="15.75" x14ac:dyDescent="0.25">
      <c r="A68" s="27" t="s">
        <v>187</v>
      </c>
      <c r="B68" s="20" t="s">
        <v>73</v>
      </c>
      <c r="C68" s="25">
        <f>+C69+C70+C71+C72+C75+C166+C73+C74</f>
        <v>27252</v>
      </c>
      <c r="D68" s="25">
        <f t="shared" ref="D68:G68" si="17">+D69+D70+D71+D72+D75+D166+D73+D74</f>
        <v>0</v>
      </c>
      <c r="E68" s="25">
        <f t="shared" si="17"/>
        <v>0</v>
      </c>
      <c r="F68" s="25">
        <f t="shared" si="17"/>
        <v>386</v>
      </c>
      <c r="G68" s="25">
        <f t="shared" si="17"/>
        <v>27638</v>
      </c>
      <c r="H68" s="71">
        <f t="shared" si="2"/>
        <v>27638</v>
      </c>
    </row>
    <row r="69" spans="1:10" ht="15.75" x14ac:dyDescent="0.25">
      <c r="A69" s="27" t="s">
        <v>21</v>
      </c>
      <c r="B69" s="20" t="s">
        <v>74</v>
      </c>
      <c r="C69" s="25">
        <f>+C77+C80+C84+C88+C92+C103+C107+C111+C115+C120+C124+C128+C132+C137+C142+C146+C150+C154+C95+C99</f>
        <v>13036</v>
      </c>
      <c r="D69" s="25">
        <f t="shared" ref="D69:G69" si="18">+D77+D80+D84+D88+D92+D103+D107+D111+D115+D120+D124+D128+D132+D137+D142+D146+D150+D154+D95+D99</f>
        <v>0</v>
      </c>
      <c r="E69" s="25">
        <f t="shared" si="18"/>
        <v>0</v>
      </c>
      <c r="F69" s="25">
        <f t="shared" si="18"/>
        <v>94</v>
      </c>
      <c r="G69" s="25">
        <f t="shared" si="18"/>
        <v>13130</v>
      </c>
      <c r="H69" s="71">
        <f t="shared" si="2"/>
        <v>13130</v>
      </c>
    </row>
    <row r="70" spans="1:10" ht="15.75" x14ac:dyDescent="0.25">
      <c r="A70" s="27" t="s">
        <v>366</v>
      </c>
      <c r="B70" s="20" t="s">
        <v>367</v>
      </c>
      <c r="C70" s="25">
        <f>C157</f>
        <v>1281</v>
      </c>
      <c r="D70" s="25">
        <f t="shared" ref="D70:G70" si="19">D157</f>
        <v>0</v>
      </c>
      <c r="E70" s="25">
        <f t="shared" si="19"/>
        <v>0</v>
      </c>
      <c r="F70" s="25">
        <f t="shared" si="19"/>
        <v>55</v>
      </c>
      <c r="G70" s="25">
        <f t="shared" si="19"/>
        <v>1336</v>
      </c>
      <c r="H70" s="71">
        <f t="shared" si="2"/>
        <v>1336</v>
      </c>
    </row>
    <row r="71" spans="1:10" ht="15.75" x14ac:dyDescent="0.25">
      <c r="A71" s="28" t="s">
        <v>166</v>
      </c>
      <c r="B71" s="20" t="s">
        <v>167</v>
      </c>
      <c r="C71" s="25">
        <f>+C78+C89+C93+C96+C100+C104+C108+C112+C116+C121+C125+C129+C133+C138+C143+C151+C155+C147+C81+C86</f>
        <v>952</v>
      </c>
      <c r="D71" s="25">
        <f t="shared" ref="D71:G71" si="20">+D78+D89+D93+D96+D100+D104+D108+D112+D116+D121+D125+D129+D133+D138+D143+D151+D155+D147+D81+D86</f>
        <v>0</v>
      </c>
      <c r="E71" s="25">
        <f t="shared" si="20"/>
        <v>0</v>
      </c>
      <c r="F71" s="25">
        <f t="shared" si="20"/>
        <v>0</v>
      </c>
      <c r="G71" s="25">
        <f t="shared" si="20"/>
        <v>952</v>
      </c>
      <c r="H71" s="71">
        <f t="shared" si="2"/>
        <v>952</v>
      </c>
    </row>
    <row r="72" spans="1:10" ht="15.75" x14ac:dyDescent="0.25">
      <c r="A72" s="28" t="s">
        <v>178</v>
      </c>
      <c r="B72" s="20" t="s">
        <v>173</v>
      </c>
      <c r="C72" s="25">
        <f>C169+C139+C105+C117+C156</f>
        <v>3034</v>
      </c>
      <c r="D72" s="25">
        <f t="shared" ref="D72:G72" si="21">D169+D139+D105+D117+D156</f>
        <v>0</v>
      </c>
      <c r="E72" s="25">
        <f t="shared" si="21"/>
        <v>0</v>
      </c>
      <c r="F72" s="25">
        <f t="shared" si="21"/>
        <v>0</v>
      </c>
      <c r="G72" s="25">
        <f t="shared" si="21"/>
        <v>3034</v>
      </c>
      <c r="H72" s="71">
        <f t="shared" ref="H72:H135" si="22">+C72+F72</f>
        <v>3034</v>
      </c>
    </row>
    <row r="73" spans="1:10" ht="15.75" x14ac:dyDescent="0.25">
      <c r="A73" s="50" t="s">
        <v>494</v>
      </c>
      <c r="B73" s="72" t="s">
        <v>499</v>
      </c>
      <c r="C73" s="57">
        <f>+C179</f>
        <v>7166</v>
      </c>
      <c r="D73" s="57">
        <f t="shared" ref="D73:G73" si="23">+D179</f>
        <v>0</v>
      </c>
      <c r="E73" s="57">
        <f t="shared" si="23"/>
        <v>0</v>
      </c>
      <c r="F73" s="57">
        <f t="shared" si="23"/>
        <v>0</v>
      </c>
      <c r="G73" s="57">
        <f t="shared" si="23"/>
        <v>7166</v>
      </c>
      <c r="H73" s="71">
        <f t="shared" si="22"/>
        <v>7166</v>
      </c>
    </row>
    <row r="74" spans="1:10" ht="15.75" x14ac:dyDescent="0.25">
      <c r="A74" s="50" t="s">
        <v>494</v>
      </c>
      <c r="B74" s="12" t="s">
        <v>512</v>
      </c>
      <c r="C74" s="100">
        <f>C182</f>
        <v>114</v>
      </c>
      <c r="D74" s="100">
        <f t="shared" ref="D74:F74" si="24">D182</f>
        <v>0</v>
      </c>
      <c r="E74" s="100">
        <f t="shared" si="24"/>
        <v>0</v>
      </c>
      <c r="F74" s="100">
        <f t="shared" si="24"/>
        <v>0</v>
      </c>
      <c r="G74" s="19">
        <f t="shared" si="7"/>
        <v>114</v>
      </c>
      <c r="H74" s="71">
        <f t="shared" si="22"/>
        <v>114</v>
      </c>
    </row>
    <row r="75" spans="1:10" ht="18" customHeight="1" x14ac:dyDescent="0.25">
      <c r="A75" s="27" t="s">
        <v>22</v>
      </c>
      <c r="B75" s="20" t="s">
        <v>75</v>
      </c>
      <c r="C75" s="25">
        <f>C85+C90+C97+C101+C113+C130+C126+C118+C135+C144+C152+C185+C122+C148+C109+C82</f>
        <v>1391</v>
      </c>
      <c r="D75" s="25">
        <f t="shared" ref="D75:G75" si="25">D85+D90+D97+D101+D113+D130+D126+D118+D135+D144+D152+D185+D122+D148+D109+D82</f>
        <v>0</v>
      </c>
      <c r="E75" s="25">
        <f t="shared" si="25"/>
        <v>0</v>
      </c>
      <c r="F75" s="25">
        <f t="shared" si="25"/>
        <v>166</v>
      </c>
      <c r="G75" s="25">
        <f t="shared" si="25"/>
        <v>1557</v>
      </c>
      <c r="H75" s="71">
        <f t="shared" si="22"/>
        <v>1557</v>
      </c>
      <c r="J75" s="4"/>
    </row>
    <row r="76" spans="1:10" ht="15" customHeight="1" x14ac:dyDescent="0.25">
      <c r="A76" s="28" t="s">
        <v>23</v>
      </c>
      <c r="B76" s="17" t="s">
        <v>76</v>
      </c>
      <c r="C76" s="25">
        <f>+C77+C78</f>
        <v>570</v>
      </c>
      <c r="D76" s="25">
        <f t="shared" ref="D76:F76" si="26">+D77+D78</f>
        <v>0</v>
      </c>
      <c r="E76" s="25"/>
      <c r="F76" s="25">
        <f t="shared" si="26"/>
        <v>14</v>
      </c>
      <c r="G76" s="19">
        <f t="shared" si="7"/>
        <v>584</v>
      </c>
      <c r="H76" s="71">
        <f t="shared" si="22"/>
        <v>584</v>
      </c>
    </row>
    <row r="77" spans="1:10" ht="18.75" customHeight="1" x14ac:dyDescent="0.25">
      <c r="A77" s="29" t="s">
        <v>21</v>
      </c>
      <c r="B77" s="23" t="s">
        <v>77</v>
      </c>
      <c r="C77" s="30">
        <v>570</v>
      </c>
      <c r="D77" s="19"/>
      <c r="E77" s="19"/>
      <c r="F77" s="24">
        <v>14</v>
      </c>
      <c r="G77" s="24">
        <f t="shared" si="7"/>
        <v>584</v>
      </c>
      <c r="H77" s="71">
        <f t="shared" si="22"/>
        <v>584</v>
      </c>
    </row>
    <row r="78" spans="1:10" ht="20.25" customHeight="1" x14ac:dyDescent="0.25">
      <c r="A78" s="29" t="s">
        <v>166</v>
      </c>
      <c r="B78" s="23" t="s">
        <v>167</v>
      </c>
      <c r="C78" s="30">
        <v>0</v>
      </c>
      <c r="D78" s="19"/>
      <c r="E78" s="19"/>
      <c r="F78" s="19"/>
      <c r="G78" s="24">
        <f t="shared" si="7"/>
        <v>0</v>
      </c>
      <c r="H78" s="71">
        <f t="shared" si="22"/>
        <v>0</v>
      </c>
    </row>
    <row r="79" spans="1:10" ht="19.5" customHeight="1" x14ac:dyDescent="0.25">
      <c r="A79" s="28" t="s">
        <v>24</v>
      </c>
      <c r="B79" s="17" t="s">
        <v>78</v>
      </c>
      <c r="C79" s="25">
        <f>+C80+C81+C82</f>
        <v>360</v>
      </c>
      <c r="D79" s="25">
        <f t="shared" ref="D79:G79" si="27">+D80+D81+D82</f>
        <v>0</v>
      </c>
      <c r="E79" s="25">
        <f t="shared" si="27"/>
        <v>0</v>
      </c>
      <c r="F79" s="25">
        <f t="shared" si="27"/>
        <v>0</v>
      </c>
      <c r="G79" s="25">
        <f t="shared" si="27"/>
        <v>360</v>
      </c>
      <c r="H79" s="71">
        <f t="shared" si="22"/>
        <v>360</v>
      </c>
    </row>
    <row r="80" spans="1:10" ht="18" customHeight="1" x14ac:dyDescent="0.25">
      <c r="A80" s="29" t="s">
        <v>21</v>
      </c>
      <c r="B80" s="23" t="s">
        <v>77</v>
      </c>
      <c r="C80" s="30">
        <v>304</v>
      </c>
      <c r="D80" s="24"/>
      <c r="E80" s="24"/>
      <c r="F80" s="24"/>
      <c r="G80" s="24">
        <f t="shared" si="7"/>
        <v>304</v>
      </c>
      <c r="H80" s="71">
        <f t="shared" si="22"/>
        <v>304</v>
      </c>
    </row>
    <row r="81" spans="1:8" ht="18" customHeight="1" x14ac:dyDescent="0.25">
      <c r="A81" s="29" t="s">
        <v>166</v>
      </c>
      <c r="B81" s="23" t="s">
        <v>167</v>
      </c>
      <c r="C81" s="30">
        <v>52</v>
      </c>
      <c r="D81" s="24"/>
      <c r="E81" s="24"/>
      <c r="F81" s="24"/>
      <c r="G81" s="24">
        <f t="shared" si="7"/>
        <v>52</v>
      </c>
      <c r="H81" s="71">
        <f t="shared" si="22"/>
        <v>52</v>
      </c>
    </row>
    <row r="82" spans="1:8" ht="18" customHeight="1" x14ac:dyDescent="0.25">
      <c r="A82" s="29" t="s">
        <v>137</v>
      </c>
      <c r="B82" s="23" t="s">
        <v>140</v>
      </c>
      <c r="C82" s="30">
        <v>4</v>
      </c>
      <c r="D82" s="30"/>
      <c r="E82" s="25"/>
      <c r="F82" s="25"/>
      <c r="G82" s="24">
        <f t="shared" si="7"/>
        <v>4</v>
      </c>
      <c r="H82" s="71">
        <f t="shared" si="22"/>
        <v>4</v>
      </c>
    </row>
    <row r="83" spans="1:8" ht="20.25" customHeight="1" x14ac:dyDescent="0.25">
      <c r="A83" s="28" t="s">
        <v>25</v>
      </c>
      <c r="B83" s="17" t="s">
        <v>76</v>
      </c>
      <c r="C83" s="25">
        <f>C84+C85+C86</f>
        <v>325</v>
      </c>
      <c r="D83" s="25">
        <f t="shared" ref="D83:G83" si="28">D84+D85+D86</f>
        <v>0</v>
      </c>
      <c r="E83" s="25">
        <f t="shared" si="28"/>
        <v>0</v>
      </c>
      <c r="F83" s="25">
        <f t="shared" si="28"/>
        <v>0</v>
      </c>
      <c r="G83" s="25">
        <f t="shared" si="28"/>
        <v>325</v>
      </c>
      <c r="H83" s="71">
        <f t="shared" si="22"/>
        <v>325</v>
      </c>
    </row>
    <row r="84" spans="1:8" ht="18.75" customHeight="1" x14ac:dyDescent="0.25">
      <c r="A84" s="29" t="s">
        <v>21</v>
      </c>
      <c r="B84" s="23" t="s">
        <v>77</v>
      </c>
      <c r="C84" s="30">
        <v>325</v>
      </c>
      <c r="D84" s="19"/>
      <c r="E84" s="24"/>
      <c r="F84" s="19"/>
      <c r="G84" s="24">
        <f t="shared" si="7"/>
        <v>325</v>
      </c>
      <c r="H84" s="71">
        <f t="shared" si="22"/>
        <v>325</v>
      </c>
    </row>
    <row r="85" spans="1:8" ht="18.75" customHeight="1" x14ac:dyDescent="0.25">
      <c r="A85" s="29" t="s">
        <v>137</v>
      </c>
      <c r="B85" s="23" t="s">
        <v>140</v>
      </c>
      <c r="C85" s="30">
        <v>0</v>
      </c>
      <c r="D85" s="19"/>
      <c r="E85" s="19"/>
      <c r="F85" s="19"/>
      <c r="G85" s="24">
        <f t="shared" si="7"/>
        <v>0</v>
      </c>
      <c r="H85" s="71">
        <f t="shared" si="22"/>
        <v>0</v>
      </c>
    </row>
    <row r="86" spans="1:8" ht="18.75" customHeight="1" x14ac:dyDescent="0.25">
      <c r="A86" s="29" t="s">
        <v>166</v>
      </c>
      <c r="B86" s="23" t="s">
        <v>167</v>
      </c>
      <c r="C86" s="30">
        <v>0</v>
      </c>
      <c r="D86" s="19"/>
      <c r="E86" s="19"/>
      <c r="F86" s="19"/>
      <c r="G86" s="24">
        <f t="shared" si="7"/>
        <v>0</v>
      </c>
      <c r="H86" s="71">
        <f t="shared" si="22"/>
        <v>0</v>
      </c>
    </row>
    <row r="87" spans="1:8" ht="17.25" customHeight="1" x14ac:dyDescent="0.25">
      <c r="A87" s="28" t="s">
        <v>26</v>
      </c>
      <c r="B87" s="17" t="s">
        <v>76</v>
      </c>
      <c r="C87" s="25">
        <f>+C88+C89+C90</f>
        <v>282</v>
      </c>
      <c r="D87" s="25">
        <f t="shared" ref="D87:G87" si="29">+D88+D89+D90</f>
        <v>0</v>
      </c>
      <c r="E87" s="25">
        <f t="shared" si="29"/>
        <v>0</v>
      </c>
      <c r="F87" s="25">
        <f t="shared" si="29"/>
        <v>0</v>
      </c>
      <c r="G87" s="25">
        <f t="shared" si="29"/>
        <v>282</v>
      </c>
      <c r="H87" s="71">
        <f t="shared" si="22"/>
        <v>282</v>
      </c>
    </row>
    <row r="88" spans="1:8" ht="21.75" customHeight="1" x14ac:dyDescent="0.25">
      <c r="A88" s="29" t="s">
        <v>21</v>
      </c>
      <c r="B88" s="23" t="s">
        <v>77</v>
      </c>
      <c r="C88" s="30">
        <v>276</v>
      </c>
      <c r="D88" s="24"/>
      <c r="E88" s="24"/>
      <c r="F88" s="24"/>
      <c r="G88" s="24">
        <f t="shared" si="7"/>
        <v>276</v>
      </c>
      <c r="H88" s="71">
        <f t="shared" si="22"/>
        <v>276</v>
      </c>
    </row>
    <row r="89" spans="1:8" ht="21" customHeight="1" x14ac:dyDescent="0.25">
      <c r="A89" s="29" t="s">
        <v>166</v>
      </c>
      <c r="B89" s="23" t="s">
        <v>167</v>
      </c>
      <c r="C89" s="30">
        <v>6</v>
      </c>
      <c r="D89" s="24"/>
      <c r="E89" s="24"/>
      <c r="F89" s="19"/>
      <c r="G89" s="24">
        <f t="shared" si="7"/>
        <v>6</v>
      </c>
      <c r="H89" s="71">
        <f t="shared" si="22"/>
        <v>6</v>
      </c>
    </row>
    <row r="90" spans="1:8" ht="21" customHeight="1" x14ac:dyDescent="0.25">
      <c r="A90" s="29" t="s">
        <v>137</v>
      </c>
      <c r="B90" s="23" t="s">
        <v>140</v>
      </c>
      <c r="C90" s="30">
        <v>0</v>
      </c>
      <c r="D90" s="19"/>
      <c r="E90" s="19"/>
      <c r="F90" s="19"/>
      <c r="G90" s="24">
        <f t="shared" si="7"/>
        <v>0</v>
      </c>
      <c r="H90" s="71">
        <f t="shared" si="22"/>
        <v>0</v>
      </c>
    </row>
    <row r="91" spans="1:8" ht="18" customHeight="1" x14ac:dyDescent="0.25">
      <c r="A91" s="28" t="s">
        <v>27</v>
      </c>
      <c r="B91" s="17" t="s">
        <v>76</v>
      </c>
      <c r="C91" s="25">
        <f>+C92+C93</f>
        <v>652</v>
      </c>
      <c r="D91" s="25">
        <f t="shared" ref="D91:G91" si="30">+D92+D93</f>
        <v>0</v>
      </c>
      <c r="E91" s="25">
        <f t="shared" si="30"/>
        <v>0</v>
      </c>
      <c r="F91" s="25">
        <f t="shared" si="30"/>
        <v>0</v>
      </c>
      <c r="G91" s="25">
        <f t="shared" si="30"/>
        <v>652</v>
      </c>
      <c r="H91" s="71">
        <f t="shared" si="22"/>
        <v>652</v>
      </c>
    </row>
    <row r="92" spans="1:8" ht="18.75" customHeight="1" x14ac:dyDescent="0.25">
      <c r="A92" s="29" t="s">
        <v>21</v>
      </c>
      <c r="B92" s="23" t="s">
        <v>77</v>
      </c>
      <c r="C92" s="30">
        <v>630</v>
      </c>
      <c r="D92" s="24"/>
      <c r="E92" s="24"/>
      <c r="F92" s="19"/>
      <c r="G92" s="24">
        <f t="shared" si="7"/>
        <v>630</v>
      </c>
      <c r="H92" s="71">
        <f t="shared" si="22"/>
        <v>630</v>
      </c>
    </row>
    <row r="93" spans="1:8" ht="17.25" customHeight="1" x14ac:dyDescent="0.25">
      <c r="A93" s="29" t="s">
        <v>166</v>
      </c>
      <c r="B93" s="23" t="s">
        <v>167</v>
      </c>
      <c r="C93" s="30">
        <v>22</v>
      </c>
      <c r="D93" s="24"/>
      <c r="E93" s="19"/>
      <c r="F93" s="19"/>
      <c r="G93" s="24">
        <f t="shared" si="7"/>
        <v>22</v>
      </c>
      <c r="H93" s="71">
        <f t="shared" si="22"/>
        <v>22</v>
      </c>
    </row>
    <row r="94" spans="1:8" ht="18" customHeight="1" x14ac:dyDescent="0.25">
      <c r="A94" s="28" t="s">
        <v>28</v>
      </c>
      <c r="B94" s="31" t="s">
        <v>79</v>
      </c>
      <c r="C94" s="25">
        <f>+C95+C96+C97</f>
        <v>873</v>
      </c>
      <c r="D94" s="25">
        <f t="shared" ref="D94:G94" si="31">+D95+D96+D97</f>
        <v>0</v>
      </c>
      <c r="E94" s="25">
        <f t="shared" si="31"/>
        <v>0</v>
      </c>
      <c r="F94" s="25">
        <f t="shared" si="31"/>
        <v>25</v>
      </c>
      <c r="G94" s="25">
        <f t="shared" si="31"/>
        <v>898</v>
      </c>
      <c r="H94" s="71">
        <f t="shared" si="22"/>
        <v>898</v>
      </c>
    </row>
    <row r="95" spans="1:8" ht="17.25" customHeight="1" x14ac:dyDescent="0.25">
      <c r="A95" s="32" t="s">
        <v>324</v>
      </c>
      <c r="B95" s="23" t="s">
        <v>77</v>
      </c>
      <c r="C95" s="30">
        <v>738</v>
      </c>
      <c r="D95" s="24"/>
      <c r="E95" s="24"/>
      <c r="F95" s="24">
        <v>25</v>
      </c>
      <c r="G95" s="24">
        <f t="shared" si="7"/>
        <v>763</v>
      </c>
      <c r="H95" s="71">
        <f t="shared" si="22"/>
        <v>763</v>
      </c>
    </row>
    <row r="96" spans="1:8" ht="18" customHeight="1" x14ac:dyDescent="0.25">
      <c r="A96" s="29" t="s">
        <v>166</v>
      </c>
      <c r="B96" s="23" t="s">
        <v>167</v>
      </c>
      <c r="C96" s="30">
        <v>135</v>
      </c>
      <c r="D96" s="24"/>
      <c r="E96" s="24"/>
      <c r="F96" s="24"/>
      <c r="G96" s="24">
        <f t="shared" si="7"/>
        <v>135</v>
      </c>
      <c r="H96" s="71">
        <f t="shared" si="22"/>
        <v>135</v>
      </c>
    </row>
    <row r="97" spans="1:8" ht="19.5" customHeight="1" x14ac:dyDescent="0.25">
      <c r="A97" s="29" t="s">
        <v>137</v>
      </c>
      <c r="B97" s="23" t="s">
        <v>140</v>
      </c>
      <c r="C97" s="30">
        <v>0</v>
      </c>
      <c r="D97" s="19"/>
      <c r="E97" s="19"/>
      <c r="F97" s="19"/>
      <c r="G97" s="24">
        <f t="shared" si="7"/>
        <v>0</v>
      </c>
      <c r="H97" s="71">
        <f t="shared" si="22"/>
        <v>0</v>
      </c>
    </row>
    <row r="98" spans="1:8" ht="16.5" customHeight="1" x14ac:dyDescent="0.25">
      <c r="A98" s="28" t="s">
        <v>35</v>
      </c>
      <c r="B98" s="17" t="s">
        <v>79</v>
      </c>
      <c r="C98" s="25">
        <f>+C99+C100+C101</f>
        <v>582</v>
      </c>
      <c r="D98" s="25">
        <f t="shared" ref="D98:G98" si="32">+D99+D100+D101</f>
        <v>0</v>
      </c>
      <c r="E98" s="25">
        <f t="shared" si="32"/>
        <v>0</v>
      </c>
      <c r="F98" s="25">
        <f t="shared" si="32"/>
        <v>0</v>
      </c>
      <c r="G98" s="25">
        <f t="shared" si="32"/>
        <v>582</v>
      </c>
      <c r="H98" s="71">
        <f t="shared" si="22"/>
        <v>582</v>
      </c>
    </row>
    <row r="99" spans="1:8" ht="17.25" customHeight="1" x14ac:dyDescent="0.25">
      <c r="A99" s="29" t="s">
        <v>21</v>
      </c>
      <c r="B99" s="23" t="s">
        <v>77</v>
      </c>
      <c r="C99" s="30">
        <v>534</v>
      </c>
      <c r="D99" s="19"/>
      <c r="E99" s="19"/>
      <c r="F99" s="19"/>
      <c r="G99" s="24">
        <f t="shared" si="7"/>
        <v>534</v>
      </c>
      <c r="H99" s="71">
        <f t="shared" si="22"/>
        <v>534</v>
      </c>
    </row>
    <row r="100" spans="1:8" ht="21" customHeight="1" x14ac:dyDescent="0.25">
      <c r="A100" s="29" t="s">
        <v>166</v>
      </c>
      <c r="B100" s="23" t="s">
        <v>279</v>
      </c>
      <c r="C100" s="30">
        <v>48</v>
      </c>
      <c r="D100" s="24"/>
      <c r="E100" s="24"/>
      <c r="F100" s="24"/>
      <c r="G100" s="24">
        <f t="shared" si="7"/>
        <v>48</v>
      </c>
      <c r="H100" s="71">
        <f t="shared" si="22"/>
        <v>48</v>
      </c>
    </row>
    <row r="101" spans="1:8" ht="18.75" customHeight="1" x14ac:dyDescent="0.25">
      <c r="A101" s="29" t="s">
        <v>137</v>
      </c>
      <c r="B101" s="23" t="s">
        <v>140</v>
      </c>
      <c r="C101" s="30">
        <v>0</v>
      </c>
      <c r="D101" s="19"/>
      <c r="E101" s="19"/>
      <c r="F101" s="19"/>
      <c r="G101" s="24">
        <f t="shared" si="7"/>
        <v>0</v>
      </c>
      <c r="H101" s="71">
        <f t="shared" si="22"/>
        <v>0</v>
      </c>
    </row>
    <row r="102" spans="1:8" ht="17.25" customHeight="1" x14ac:dyDescent="0.25">
      <c r="A102" s="28" t="s">
        <v>36</v>
      </c>
      <c r="B102" s="17" t="s">
        <v>79</v>
      </c>
      <c r="C102" s="25">
        <f>+C103+C104+C105</f>
        <v>580</v>
      </c>
      <c r="D102" s="25">
        <f t="shared" ref="D102:G102" si="33">+D103+D104+D105</f>
        <v>0</v>
      </c>
      <c r="E102" s="25">
        <f t="shared" si="33"/>
        <v>0</v>
      </c>
      <c r="F102" s="25">
        <f t="shared" si="33"/>
        <v>0</v>
      </c>
      <c r="G102" s="25">
        <f t="shared" si="33"/>
        <v>580</v>
      </c>
      <c r="H102" s="71">
        <f t="shared" si="22"/>
        <v>580</v>
      </c>
    </row>
    <row r="103" spans="1:8" ht="15" customHeight="1" x14ac:dyDescent="0.25">
      <c r="A103" s="29" t="s">
        <v>21</v>
      </c>
      <c r="B103" s="23" t="s">
        <v>77</v>
      </c>
      <c r="C103" s="30">
        <v>524</v>
      </c>
      <c r="D103" s="24"/>
      <c r="E103" s="24"/>
      <c r="F103" s="24"/>
      <c r="G103" s="24">
        <f t="shared" si="7"/>
        <v>524</v>
      </c>
      <c r="H103" s="71">
        <f t="shared" si="22"/>
        <v>524</v>
      </c>
    </row>
    <row r="104" spans="1:8" ht="16.5" customHeight="1" x14ac:dyDescent="0.25">
      <c r="A104" s="29" t="s">
        <v>166</v>
      </c>
      <c r="B104" s="23" t="s">
        <v>167</v>
      </c>
      <c r="C104" s="30">
        <v>56</v>
      </c>
      <c r="D104" s="24"/>
      <c r="E104" s="24"/>
      <c r="F104" s="24"/>
      <c r="G104" s="24">
        <f t="shared" si="7"/>
        <v>56</v>
      </c>
      <c r="H104" s="71">
        <f t="shared" si="22"/>
        <v>56</v>
      </c>
    </row>
    <row r="105" spans="1:8" ht="16.5" customHeight="1" x14ac:dyDescent="0.25">
      <c r="A105" s="29" t="s">
        <v>297</v>
      </c>
      <c r="B105" s="33" t="s">
        <v>286</v>
      </c>
      <c r="C105" s="30">
        <v>0</v>
      </c>
      <c r="D105" s="24"/>
      <c r="E105" s="24"/>
      <c r="F105" s="19"/>
      <c r="G105" s="24">
        <f t="shared" si="7"/>
        <v>0</v>
      </c>
      <c r="H105" s="71">
        <f t="shared" si="22"/>
        <v>0</v>
      </c>
    </row>
    <row r="106" spans="1:8" ht="23.25" customHeight="1" x14ac:dyDescent="0.25">
      <c r="A106" s="28" t="s">
        <v>37</v>
      </c>
      <c r="B106" s="17" t="s">
        <v>76</v>
      </c>
      <c r="C106" s="25">
        <f>+C107+C108+C109</f>
        <v>507</v>
      </c>
      <c r="D106" s="25">
        <f t="shared" ref="D106:G106" si="34">+D107+D108+D109</f>
        <v>0</v>
      </c>
      <c r="E106" s="25">
        <f t="shared" si="34"/>
        <v>0</v>
      </c>
      <c r="F106" s="25">
        <f t="shared" si="34"/>
        <v>0</v>
      </c>
      <c r="G106" s="25">
        <f t="shared" si="34"/>
        <v>507</v>
      </c>
      <c r="H106" s="71">
        <f t="shared" si="22"/>
        <v>507</v>
      </c>
    </row>
    <row r="107" spans="1:8" ht="21.75" customHeight="1" x14ac:dyDescent="0.25">
      <c r="A107" s="29" t="s">
        <v>21</v>
      </c>
      <c r="B107" s="23" t="s">
        <v>77</v>
      </c>
      <c r="C107" s="30">
        <v>314</v>
      </c>
      <c r="D107" s="24"/>
      <c r="E107" s="24"/>
      <c r="F107" s="24"/>
      <c r="G107" s="24">
        <f t="shared" ref="G107:G168" si="35">+C107+D107+E107+F107</f>
        <v>314</v>
      </c>
      <c r="H107" s="71">
        <f t="shared" si="22"/>
        <v>314</v>
      </c>
    </row>
    <row r="108" spans="1:8" ht="20.25" customHeight="1" x14ac:dyDescent="0.25">
      <c r="A108" s="29" t="s">
        <v>166</v>
      </c>
      <c r="B108" s="23" t="s">
        <v>167</v>
      </c>
      <c r="C108" s="30">
        <v>16</v>
      </c>
      <c r="D108" s="19"/>
      <c r="E108" s="19"/>
      <c r="F108" s="19"/>
      <c r="G108" s="24">
        <f t="shared" si="35"/>
        <v>16</v>
      </c>
      <c r="H108" s="71">
        <f t="shared" si="22"/>
        <v>16</v>
      </c>
    </row>
    <row r="109" spans="1:8" ht="20.25" customHeight="1" x14ac:dyDescent="0.25">
      <c r="A109" s="29" t="s">
        <v>13</v>
      </c>
      <c r="B109" s="23" t="s">
        <v>140</v>
      </c>
      <c r="C109" s="30">
        <v>177</v>
      </c>
      <c r="D109" s="30"/>
      <c r="E109" s="30"/>
      <c r="F109" s="25"/>
      <c r="G109" s="24">
        <f t="shared" si="35"/>
        <v>177</v>
      </c>
      <c r="H109" s="71">
        <f t="shared" si="22"/>
        <v>177</v>
      </c>
    </row>
    <row r="110" spans="1:8" ht="22.5" customHeight="1" x14ac:dyDescent="0.25">
      <c r="A110" s="28" t="s">
        <v>38</v>
      </c>
      <c r="B110" s="17" t="s">
        <v>79</v>
      </c>
      <c r="C110" s="25">
        <f>+C111+C112+C113</f>
        <v>440</v>
      </c>
      <c r="D110" s="25">
        <f t="shared" ref="D110:G110" si="36">+D111+D112+D113</f>
        <v>0</v>
      </c>
      <c r="E110" s="25">
        <f t="shared" si="36"/>
        <v>0</v>
      </c>
      <c r="F110" s="25">
        <f t="shared" si="36"/>
        <v>0</v>
      </c>
      <c r="G110" s="25">
        <f t="shared" si="36"/>
        <v>440</v>
      </c>
      <c r="H110" s="71">
        <f t="shared" si="22"/>
        <v>440</v>
      </c>
    </row>
    <row r="111" spans="1:8" ht="16.5" customHeight="1" x14ac:dyDescent="0.25">
      <c r="A111" s="29" t="s">
        <v>29</v>
      </c>
      <c r="B111" s="23" t="s">
        <v>77</v>
      </c>
      <c r="C111" s="30">
        <v>376</v>
      </c>
      <c r="D111" s="24"/>
      <c r="E111" s="24"/>
      <c r="F111" s="24"/>
      <c r="G111" s="24">
        <f t="shared" si="35"/>
        <v>376</v>
      </c>
      <c r="H111" s="71">
        <f t="shared" si="22"/>
        <v>376</v>
      </c>
    </row>
    <row r="112" spans="1:8" ht="20.25" customHeight="1" x14ac:dyDescent="0.25">
      <c r="A112" s="29" t="s">
        <v>166</v>
      </c>
      <c r="B112" s="23" t="s">
        <v>167</v>
      </c>
      <c r="C112" s="30">
        <v>64</v>
      </c>
      <c r="D112" s="24"/>
      <c r="E112" s="24"/>
      <c r="F112" s="24"/>
      <c r="G112" s="24">
        <f t="shared" si="35"/>
        <v>64</v>
      </c>
      <c r="H112" s="71">
        <f t="shared" si="22"/>
        <v>64</v>
      </c>
    </row>
    <row r="113" spans="1:8" ht="19.5" customHeight="1" x14ac:dyDescent="0.25">
      <c r="A113" s="29" t="s">
        <v>13</v>
      </c>
      <c r="B113" s="23" t="s">
        <v>140</v>
      </c>
      <c r="C113" s="30">
        <v>0</v>
      </c>
      <c r="D113" s="19"/>
      <c r="E113" s="19"/>
      <c r="F113" s="19"/>
      <c r="G113" s="24">
        <f t="shared" si="35"/>
        <v>0</v>
      </c>
      <c r="H113" s="71">
        <f t="shared" si="22"/>
        <v>0</v>
      </c>
    </row>
    <row r="114" spans="1:8" ht="21.75" customHeight="1" x14ac:dyDescent="0.25">
      <c r="A114" s="28" t="s">
        <v>39</v>
      </c>
      <c r="B114" s="17" t="s">
        <v>79</v>
      </c>
      <c r="C114" s="25">
        <f>+C115+C116+C118+C117</f>
        <v>706</v>
      </c>
      <c r="D114" s="25">
        <f t="shared" ref="D114:G114" si="37">+D115+D116+D118+D117</f>
        <v>0</v>
      </c>
      <c r="E114" s="25">
        <f t="shared" si="37"/>
        <v>0</v>
      </c>
      <c r="F114" s="25">
        <f t="shared" si="37"/>
        <v>0</v>
      </c>
      <c r="G114" s="25">
        <f t="shared" si="37"/>
        <v>706</v>
      </c>
      <c r="H114" s="71">
        <f t="shared" si="22"/>
        <v>706</v>
      </c>
    </row>
    <row r="115" spans="1:8" ht="20.25" customHeight="1" x14ac:dyDescent="0.25">
      <c r="A115" s="29" t="s">
        <v>206</v>
      </c>
      <c r="B115" s="23" t="s">
        <v>77</v>
      </c>
      <c r="C115" s="30">
        <v>664</v>
      </c>
      <c r="D115" s="24"/>
      <c r="E115" s="24"/>
      <c r="F115" s="24"/>
      <c r="G115" s="24">
        <f t="shared" si="35"/>
        <v>664</v>
      </c>
      <c r="H115" s="71">
        <f t="shared" si="22"/>
        <v>664</v>
      </c>
    </row>
    <row r="116" spans="1:8" ht="24.75" customHeight="1" x14ac:dyDescent="0.25">
      <c r="A116" s="29" t="s">
        <v>166</v>
      </c>
      <c r="B116" s="23" t="s">
        <v>167</v>
      </c>
      <c r="C116" s="30">
        <v>42</v>
      </c>
      <c r="D116" s="24"/>
      <c r="E116" s="24"/>
      <c r="F116" s="24"/>
      <c r="G116" s="24">
        <f t="shared" si="35"/>
        <v>42</v>
      </c>
      <c r="H116" s="71">
        <f t="shared" si="22"/>
        <v>42</v>
      </c>
    </row>
    <row r="117" spans="1:8" ht="24.75" customHeight="1" x14ac:dyDescent="0.25">
      <c r="A117" s="29" t="s">
        <v>178</v>
      </c>
      <c r="B117" s="23" t="s">
        <v>315</v>
      </c>
      <c r="C117" s="30">
        <v>0</v>
      </c>
      <c r="D117" s="19"/>
      <c r="E117" s="19"/>
      <c r="F117" s="19"/>
      <c r="G117" s="24">
        <f t="shared" si="35"/>
        <v>0</v>
      </c>
      <c r="H117" s="71">
        <f t="shared" si="22"/>
        <v>0</v>
      </c>
    </row>
    <row r="118" spans="1:8" ht="21.75" customHeight="1" x14ac:dyDescent="0.25">
      <c r="A118" s="29" t="s">
        <v>13</v>
      </c>
      <c r="B118" s="23" t="s">
        <v>140</v>
      </c>
      <c r="C118" s="30">
        <v>0</v>
      </c>
      <c r="D118" s="19"/>
      <c r="E118" s="19"/>
      <c r="F118" s="19"/>
      <c r="G118" s="24">
        <f t="shared" si="35"/>
        <v>0</v>
      </c>
      <c r="H118" s="71">
        <f t="shared" si="22"/>
        <v>0</v>
      </c>
    </row>
    <row r="119" spans="1:8" ht="18.75" customHeight="1" x14ac:dyDescent="0.25">
      <c r="A119" s="28" t="s">
        <v>40</v>
      </c>
      <c r="B119" s="17" t="s">
        <v>79</v>
      </c>
      <c r="C119" s="25">
        <f>+C120+C121+C122</f>
        <v>1300</v>
      </c>
      <c r="D119" s="25">
        <f t="shared" ref="D119:G119" si="38">+D120+D121+D122</f>
        <v>0</v>
      </c>
      <c r="E119" s="25">
        <f t="shared" si="38"/>
        <v>0</v>
      </c>
      <c r="F119" s="25">
        <f t="shared" si="38"/>
        <v>0</v>
      </c>
      <c r="G119" s="25">
        <f t="shared" si="38"/>
        <v>1300</v>
      </c>
      <c r="H119" s="71">
        <f t="shared" si="22"/>
        <v>1300</v>
      </c>
    </row>
    <row r="120" spans="1:8" ht="19.5" customHeight="1" x14ac:dyDescent="0.25">
      <c r="A120" s="29" t="s">
        <v>29</v>
      </c>
      <c r="B120" s="23" t="s">
        <v>77</v>
      </c>
      <c r="C120" s="30">
        <v>1166</v>
      </c>
      <c r="D120" s="24"/>
      <c r="E120" s="24"/>
      <c r="F120" s="24"/>
      <c r="G120" s="24">
        <f t="shared" si="35"/>
        <v>1166</v>
      </c>
      <c r="H120" s="71">
        <f t="shared" si="22"/>
        <v>1166</v>
      </c>
    </row>
    <row r="121" spans="1:8" ht="18.75" customHeight="1" x14ac:dyDescent="0.25">
      <c r="A121" s="29" t="s">
        <v>166</v>
      </c>
      <c r="B121" s="23" t="s">
        <v>167</v>
      </c>
      <c r="C121" s="30">
        <v>94</v>
      </c>
      <c r="D121" s="24"/>
      <c r="E121" s="24"/>
      <c r="F121" s="24"/>
      <c r="G121" s="24">
        <f t="shared" si="35"/>
        <v>94</v>
      </c>
      <c r="H121" s="71">
        <f t="shared" si="22"/>
        <v>94</v>
      </c>
    </row>
    <row r="122" spans="1:8" ht="18.75" customHeight="1" x14ac:dyDescent="0.25">
      <c r="A122" s="29" t="s">
        <v>13</v>
      </c>
      <c r="B122" s="33" t="s">
        <v>523</v>
      </c>
      <c r="C122" s="30">
        <v>40</v>
      </c>
      <c r="D122" s="24"/>
      <c r="E122" s="24"/>
      <c r="F122" s="19"/>
      <c r="G122" s="24">
        <f t="shared" si="35"/>
        <v>40</v>
      </c>
      <c r="H122" s="71">
        <f t="shared" si="22"/>
        <v>40</v>
      </c>
    </row>
    <row r="123" spans="1:8" ht="16.5" customHeight="1" x14ac:dyDescent="0.25">
      <c r="A123" s="28" t="s">
        <v>299</v>
      </c>
      <c r="B123" s="17" t="s">
        <v>41</v>
      </c>
      <c r="C123" s="25">
        <f>+C124+C125+C126</f>
        <v>1346</v>
      </c>
      <c r="D123" s="25">
        <f t="shared" ref="D123:G123" si="39">+D124+D125+D126</f>
        <v>0</v>
      </c>
      <c r="E123" s="25">
        <f t="shared" si="39"/>
        <v>0</v>
      </c>
      <c r="F123" s="25">
        <f t="shared" si="39"/>
        <v>0</v>
      </c>
      <c r="G123" s="25">
        <f t="shared" si="39"/>
        <v>1346</v>
      </c>
      <c r="H123" s="71">
        <f t="shared" si="22"/>
        <v>1346</v>
      </c>
    </row>
    <row r="124" spans="1:8" ht="18" customHeight="1" x14ac:dyDescent="0.25">
      <c r="A124" s="29" t="s">
        <v>29</v>
      </c>
      <c r="B124" s="23" t="s">
        <v>77</v>
      </c>
      <c r="C124" s="30">
        <v>1021</v>
      </c>
      <c r="D124" s="24"/>
      <c r="E124" s="24"/>
      <c r="F124" s="24"/>
      <c r="G124" s="24">
        <f t="shared" si="35"/>
        <v>1021</v>
      </c>
      <c r="H124" s="71">
        <f t="shared" si="22"/>
        <v>1021</v>
      </c>
    </row>
    <row r="125" spans="1:8" ht="17.25" customHeight="1" x14ac:dyDescent="0.25">
      <c r="A125" s="29" t="s">
        <v>166</v>
      </c>
      <c r="B125" s="23" t="s">
        <v>167</v>
      </c>
      <c r="C125" s="30">
        <v>116</v>
      </c>
      <c r="D125" s="24"/>
      <c r="E125" s="24"/>
      <c r="F125" s="19"/>
      <c r="G125" s="24">
        <f t="shared" si="35"/>
        <v>116</v>
      </c>
      <c r="H125" s="71">
        <f t="shared" si="22"/>
        <v>116</v>
      </c>
    </row>
    <row r="126" spans="1:8" ht="17.25" customHeight="1" x14ac:dyDescent="0.25">
      <c r="A126" s="29" t="s">
        <v>13</v>
      </c>
      <c r="B126" s="23" t="s">
        <v>140</v>
      </c>
      <c r="C126" s="30">
        <v>209</v>
      </c>
      <c r="D126" s="24"/>
      <c r="E126" s="24"/>
      <c r="F126" s="19"/>
      <c r="G126" s="24">
        <f t="shared" si="35"/>
        <v>209</v>
      </c>
      <c r="H126" s="71">
        <f t="shared" si="22"/>
        <v>209</v>
      </c>
    </row>
    <row r="127" spans="1:8" ht="18.75" customHeight="1" x14ac:dyDescent="0.25">
      <c r="A127" s="28" t="s">
        <v>244</v>
      </c>
      <c r="B127" s="17" t="s">
        <v>81</v>
      </c>
      <c r="C127" s="25">
        <f>+C128+C129+C130</f>
        <v>1123</v>
      </c>
      <c r="D127" s="25">
        <f t="shared" ref="D127:G127" si="40">+D128+D129+D130</f>
        <v>0</v>
      </c>
      <c r="E127" s="25">
        <f t="shared" si="40"/>
        <v>0</v>
      </c>
      <c r="F127" s="25">
        <f t="shared" si="40"/>
        <v>25</v>
      </c>
      <c r="G127" s="25">
        <f t="shared" si="40"/>
        <v>1148</v>
      </c>
      <c r="H127" s="71">
        <f t="shared" si="22"/>
        <v>1148</v>
      </c>
    </row>
    <row r="128" spans="1:8" ht="16.5" customHeight="1" x14ac:dyDescent="0.25">
      <c r="A128" s="29" t="s">
        <v>21</v>
      </c>
      <c r="B128" s="23" t="s">
        <v>77</v>
      </c>
      <c r="C128" s="30">
        <v>916</v>
      </c>
      <c r="D128" s="24"/>
      <c r="E128" s="24"/>
      <c r="F128" s="24">
        <v>25</v>
      </c>
      <c r="G128" s="24">
        <f t="shared" si="35"/>
        <v>941</v>
      </c>
      <c r="H128" s="71">
        <f t="shared" si="22"/>
        <v>941</v>
      </c>
    </row>
    <row r="129" spans="1:8" ht="18" customHeight="1" x14ac:dyDescent="0.25">
      <c r="A129" s="29" t="s">
        <v>166</v>
      </c>
      <c r="B129" s="23" t="s">
        <v>167</v>
      </c>
      <c r="C129" s="30">
        <v>14</v>
      </c>
      <c r="D129" s="24"/>
      <c r="E129" s="24"/>
      <c r="F129" s="19"/>
      <c r="G129" s="24">
        <f t="shared" si="35"/>
        <v>14</v>
      </c>
      <c r="H129" s="71">
        <f t="shared" si="22"/>
        <v>14</v>
      </c>
    </row>
    <row r="130" spans="1:8" ht="18.75" customHeight="1" x14ac:dyDescent="0.25">
      <c r="A130" s="29" t="s">
        <v>13</v>
      </c>
      <c r="B130" s="23" t="s">
        <v>140</v>
      </c>
      <c r="C130" s="30">
        <v>193</v>
      </c>
      <c r="D130" s="24"/>
      <c r="E130" s="24"/>
      <c r="F130" s="19"/>
      <c r="G130" s="24">
        <f t="shared" si="35"/>
        <v>193</v>
      </c>
      <c r="H130" s="71">
        <f t="shared" si="22"/>
        <v>193</v>
      </c>
    </row>
    <row r="131" spans="1:8" ht="19.5" customHeight="1" x14ac:dyDescent="0.25">
      <c r="A131" s="28" t="s">
        <v>30</v>
      </c>
      <c r="B131" s="17" t="s">
        <v>41</v>
      </c>
      <c r="C131" s="25">
        <f>+C132+C133+C134+C135</f>
        <v>1257</v>
      </c>
      <c r="D131" s="25">
        <f t="shared" ref="D131:F131" si="41">+D132+D133+D134+D135</f>
        <v>0</v>
      </c>
      <c r="E131" s="25">
        <f t="shared" si="41"/>
        <v>0</v>
      </c>
      <c r="F131" s="25">
        <f t="shared" si="41"/>
        <v>0</v>
      </c>
      <c r="G131" s="19">
        <f t="shared" si="35"/>
        <v>1257</v>
      </c>
      <c r="H131" s="71">
        <f t="shared" si="22"/>
        <v>1257</v>
      </c>
    </row>
    <row r="132" spans="1:8" ht="21" customHeight="1" x14ac:dyDescent="0.25">
      <c r="A132" s="29" t="s">
        <v>21</v>
      </c>
      <c r="B132" s="23" t="s">
        <v>77</v>
      </c>
      <c r="C132" s="30">
        <v>1221</v>
      </c>
      <c r="D132" s="24"/>
      <c r="E132" s="24"/>
      <c r="F132" s="19"/>
      <c r="G132" s="24">
        <f t="shared" si="35"/>
        <v>1221</v>
      </c>
      <c r="H132" s="71">
        <f t="shared" si="22"/>
        <v>1221</v>
      </c>
    </row>
    <row r="133" spans="1:8" ht="18" customHeight="1" x14ac:dyDescent="0.25">
      <c r="A133" s="29" t="s">
        <v>166</v>
      </c>
      <c r="B133" s="23" t="s">
        <v>167</v>
      </c>
      <c r="C133" s="30">
        <v>36</v>
      </c>
      <c r="D133" s="24"/>
      <c r="E133" s="24"/>
      <c r="F133" s="24"/>
      <c r="G133" s="24">
        <f t="shared" si="35"/>
        <v>36</v>
      </c>
      <c r="H133" s="71">
        <f t="shared" si="22"/>
        <v>36</v>
      </c>
    </row>
    <row r="134" spans="1:8" ht="18.75" customHeight="1" x14ac:dyDescent="0.25">
      <c r="A134" s="34" t="s">
        <v>154</v>
      </c>
      <c r="B134" s="33" t="s">
        <v>155</v>
      </c>
      <c r="C134" s="30">
        <v>0</v>
      </c>
      <c r="D134" s="24"/>
      <c r="E134" s="24"/>
      <c r="F134" s="24"/>
      <c r="G134" s="24">
        <f t="shared" si="35"/>
        <v>0</v>
      </c>
      <c r="H134" s="71">
        <f t="shared" si="22"/>
        <v>0</v>
      </c>
    </row>
    <row r="135" spans="1:8" ht="18.75" customHeight="1" x14ac:dyDescent="0.25">
      <c r="A135" s="29" t="s">
        <v>13</v>
      </c>
      <c r="B135" s="23" t="s">
        <v>140</v>
      </c>
      <c r="C135" s="30">
        <v>0</v>
      </c>
      <c r="D135" s="19"/>
      <c r="E135" s="19"/>
      <c r="F135" s="19"/>
      <c r="G135" s="24">
        <f t="shared" si="35"/>
        <v>0</v>
      </c>
      <c r="H135" s="71">
        <f t="shared" si="22"/>
        <v>0</v>
      </c>
    </row>
    <row r="136" spans="1:8" ht="19.5" customHeight="1" x14ac:dyDescent="0.25">
      <c r="A136" s="28" t="s">
        <v>42</v>
      </c>
      <c r="B136" s="17" t="s">
        <v>81</v>
      </c>
      <c r="C136" s="25">
        <f>+C137+C138+C140+C139</f>
        <v>667</v>
      </c>
      <c r="D136" s="25">
        <f t="shared" ref="D136:G136" si="42">+D137+D138+D140+D139</f>
        <v>0</v>
      </c>
      <c r="E136" s="25">
        <f t="shared" si="42"/>
        <v>0</v>
      </c>
      <c r="F136" s="25">
        <f t="shared" si="42"/>
        <v>0</v>
      </c>
      <c r="G136" s="25">
        <f t="shared" si="42"/>
        <v>667</v>
      </c>
      <c r="H136" s="71">
        <f t="shared" ref="H136:H199" si="43">+C136+F136</f>
        <v>667</v>
      </c>
    </row>
    <row r="137" spans="1:8" ht="17.25" customHeight="1" x14ac:dyDescent="0.25">
      <c r="A137" s="29" t="s">
        <v>29</v>
      </c>
      <c r="B137" s="23" t="s">
        <v>77</v>
      </c>
      <c r="C137" s="30">
        <v>600</v>
      </c>
      <c r="D137" s="24"/>
      <c r="E137" s="24"/>
      <c r="F137" s="24"/>
      <c r="G137" s="24">
        <f t="shared" si="35"/>
        <v>600</v>
      </c>
      <c r="H137" s="71">
        <f t="shared" si="43"/>
        <v>600</v>
      </c>
    </row>
    <row r="138" spans="1:8" ht="18.75" customHeight="1" x14ac:dyDescent="0.25">
      <c r="A138" s="29" t="s">
        <v>166</v>
      </c>
      <c r="B138" s="23" t="s">
        <v>167</v>
      </c>
      <c r="C138" s="30">
        <v>67</v>
      </c>
      <c r="D138" s="24"/>
      <c r="E138" s="24"/>
      <c r="F138" s="24"/>
      <c r="G138" s="24">
        <f t="shared" si="35"/>
        <v>67</v>
      </c>
      <c r="H138" s="71">
        <f t="shared" si="43"/>
        <v>67</v>
      </c>
    </row>
    <row r="139" spans="1:8" ht="18.75" customHeight="1" x14ac:dyDescent="0.25">
      <c r="A139" s="29" t="s">
        <v>178</v>
      </c>
      <c r="B139" s="23" t="s">
        <v>286</v>
      </c>
      <c r="C139" s="30">
        <v>0</v>
      </c>
      <c r="D139" s="19"/>
      <c r="E139" s="19"/>
      <c r="F139" s="19"/>
      <c r="G139" s="24">
        <f t="shared" si="35"/>
        <v>0</v>
      </c>
      <c r="H139" s="71">
        <f t="shared" si="43"/>
        <v>0</v>
      </c>
    </row>
    <row r="140" spans="1:8" ht="18" customHeight="1" x14ac:dyDescent="0.25">
      <c r="A140" s="29" t="s">
        <v>13</v>
      </c>
      <c r="B140" s="23" t="s">
        <v>140</v>
      </c>
      <c r="C140" s="30">
        <v>0</v>
      </c>
      <c r="D140" s="19"/>
      <c r="E140" s="19"/>
      <c r="F140" s="19"/>
      <c r="G140" s="24">
        <f t="shared" si="35"/>
        <v>0</v>
      </c>
      <c r="H140" s="71">
        <f t="shared" si="43"/>
        <v>0</v>
      </c>
    </row>
    <row r="141" spans="1:8" ht="19.5" customHeight="1" x14ac:dyDescent="0.25">
      <c r="A141" s="28" t="s">
        <v>53</v>
      </c>
      <c r="B141" s="17" t="s">
        <v>81</v>
      </c>
      <c r="C141" s="25">
        <f>+C142+C143+C144</f>
        <v>590</v>
      </c>
      <c r="D141" s="25">
        <f t="shared" ref="D141:F141" si="44">+D142+D143+D144</f>
        <v>0</v>
      </c>
      <c r="E141" s="25"/>
      <c r="F141" s="25">
        <f t="shared" si="44"/>
        <v>166</v>
      </c>
      <c r="G141" s="19">
        <f t="shared" si="35"/>
        <v>756</v>
      </c>
      <c r="H141" s="71">
        <f t="shared" si="43"/>
        <v>756</v>
      </c>
    </row>
    <row r="142" spans="1:8" ht="15.75" customHeight="1" x14ac:dyDescent="0.25">
      <c r="A142" s="29" t="s">
        <v>21</v>
      </c>
      <c r="B142" s="23" t="s">
        <v>77</v>
      </c>
      <c r="C142" s="30">
        <v>483</v>
      </c>
      <c r="D142" s="24"/>
      <c r="E142" s="24"/>
      <c r="F142" s="24"/>
      <c r="G142" s="24">
        <f t="shared" si="35"/>
        <v>483</v>
      </c>
      <c r="H142" s="71">
        <f t="shared" si="43"/>
        <v>483</v>
      </c>
    </row>
    <row r="143" spans="1:8" ht="15.75" customHeight="1" x14ac:dyDescent="0.25">
      <c r="A143" s="29" t="s">
        <v>166</v>
      </c>
      <c r="B143" s="23" t="s">
        <v>167</v>
      </c>
      <c r="C143" s="30">
        <v>107</v>
      </c>
      <c r="D143" s="24"/>
      <c r="E143" s="24"/>
      <c r="F143" s="24"/>
      <c r="G143" s="24">
        <f t="shared" si="35"/>
        <v>107</v>
      </c>
      <c r="H143" s="71">
        <f t="shared" si="43"/>
        <v>107</v>
      </c>
    </row>
    <row r="144" spans="1:8" ht="18.75" customHeight="1" x14ac:dyDescent="0.25">
      <c r="A144" s="29" t="s">
        <v>13</v>
      </c>
      <c r="B144" s="23" t="s">
        <v>140</v>
      </c>
      <c r="C144" s="30">
        <v>0</v>
      </c>
      <c r="D144" s="19"/>
      <c r="E144" s="19"/>
      <c r="F144" s="24">
        <v>166</v>
      </c>
      <c r="G144" s="24">
        <f t="shared" si="35"/>
        <v>166</v>
      </c>
      <c r="H144" s="71">
        <f t="shared" si="43"/>
        <v>166</v>
      </c>
    </row>
    <row r="145" spans="1:8" ht="15" customHeight="1" x14ac:dyDescent="0.25">
      <c r="A145" s="28" t="s">
        <v>31</v>
      </c>
      <c r="B145" s="17" t="s">
        <v>81</v>
      </c>
      <c r="C145" s="25">
        <f>+C146+C147+C148</f>
        <v>1454</v>
      </c>
      <c r="D145" s="25">
        <f t="shared" ref="D145:G145" si="45">+D146+D147+D148</f>
        <v>0</v>
      </c>
      <c r="E145" s="25">
        <f t="shared" si="45"/>
        <v>0</v>
      </c>
      <c r="F145" s="25">
        <f t="shared" si="45"/>
        <v>30</v>
      </c>
      <c r="G145" s="25">
        <f t="shared" si="45"/>
        <v>1484</v>
      </c>
      <c r="H145" s="71">
        <f t="shared" si="43"/>
        <v>1484</v>
      </c>
    </row>
    <row r="146" spans="1:8" ht="15.75" customHeight="1" x14ac:dyDescent="0.25">
      <c r="A146" s="29" t="s">
        <v>29</v>
      </c>
      <c r="B146" s="23" t="s">
        <v>77</v>
      </c>
      <c r="C146" s="30">
        <v>1380</v>
      </c>
      <c r="D146" s="24"/>
      <c r="E146" s="24"/>
      <c r="F146" s="24">
        <v>30</v>
      </c>
      <c r="G146" s="24">
        <f t="shared" si="35"/>
        <v>1410</v>
      </c>
      <c r="H146" s="71">
        <f t="shared" si="43"/>
        <v>1410</v>
      </c>
    </row>
    <row r="147" spans="1:8" ht="15.75" customHeight="1" x14ac:dyDescent="0.25">
      <c r="A147" s="29" t="s">
        <v>166</v>
      </c>
      <c r="B147" s="23" t="s">
        <v>167</v>
      </c>
      <c r="C147" s="30">
        <v>14</v>
      </c>
      <c r="D147" s="19"/>
      <c r="E147" s="19"/>
      <c r="F147" s="19"/>
      <c r="G147" s="24">
        <f t="shared" si="35"/>
        <v>14</v>
      </c>
      <c r="H147" s="71">
        <f t="shared" si="43"/>
        <v>14</v>
      </c>
    </row>
    <row r="148" spans="1:8" ht="15" customHeight="1" x14ac:dyDescent="0.25">
      <c r="A148" s="29" t="s">
        <v>13</v>
      </c>
      <c r="B148" s="23" t="s">
        <v>140</v>
      </c>
      <c r="C148" s="30">
        <v>60</v>
      </c>
      <c r="D148" s="24"/>
      <c r="E148" s="24"/>
      <c r="F148" s="19"/>
      <c r="G148" s="24">
        <f t="shared" si="35"/>
        <v>60</v>
      </c>
      <c r="H148" s="71">
        <f t="shared" si="43"/>
        <v>60</v>
      </c>
    </row>
    <row r="149" spans="1:8" ht="17.25" customHeight="1" x14ac:dyDescent="0.25">
      <c r="A149" s="28" t="s">
        <v>32</v>
      </c>
      <c r="B149" s="17" t="s">
        <v>81</v>
      </c>
      <c r="C149" s="25">
        <f>+C150+C151+C152</f>
        <v>792</v>
      </c>
      <c r="D149" s="25">
        <f t="shared" ref="D149:G149" si="46">+D150+D151+D152</f>
        <v>0</v>
      </c>
      <c r="E149" s="25">
        <f t="shared" si="46"/>
        <v>0</v>
      </c>
      <c r="F149" s="25">
        <f t="shared" si="46"/>
        <v>0</v>
      </c>
      <c r="G149" s="25">
        <f t="shared" si="46"/>
        <v>792</v>
      </c>
      <c r="H149" s="71">
        <f t="shared" si="43"/>
        <v>792</v>
      </c>
    </row>
    <row r="150" spans="1:8" ht="17.25" customHeight="1" x14ac:dyDescent="0.25">
      <c r="A150" s="34" t="s">
        <v>21</v>
      </c>
      <c r="B150" s="23" t="s">
        <v>77</v>
      </c>
      <c r="C150" s="30">
        <v>770</v>
      </c>
      <c r="D150" s="24"/>
      <c r="E150" s="24"/>
      <c r="F150" s="24"/>
      <c r="G150" s="24">
        <f t="shared" si="35"/>
        <v>770</v>
      </c>
      <c r="H150" s="71">
        <f t="shared" si="43"/>
        <v>770</v>
      </c>
    </row>
    <row r="151" spans="1:8" ht="15" customHeight="1" x14ac:dyDescent="0.25">
      <c r="A151" s="29" t="s">
        <v>166</v>
      </c>
      <c r="B151" s="23" t="s">
        <v>167</v>
      </c>
      <c r="C151" s="30">
        <v>22</v>
      </c>
      <c r="D151" s="24"/>
      <c r="E151" s="24"/>
      <c r="F151" s="24"/>
      <c r="G151" s="24">
        <f t="shared" si="35"/>
        <v>22</v>
      </c>
      <c r="H151" s="71">
        <f t="shared" si="43"/>
        <v>22</v>
      </c>
    </row>
    <row r="152" spans="1:8" ht="16.5" customHeight="1" x14ac:dyDescent="0.25">
      <c r="A152" s="29" t="s">
        <v>13</v>
      </c>
      <c r="B152" s="23" t="s">
        <v>140</v>
      </c>
      <c r="C152" s="30">
        <v>0</v>
      </c>
      <c r="D152" s="24"/>
      <c r="E152" s="19"/>
      <c r="F152" s="19"/>
      <c r="G152" s="24">
        <f t="shared" si="35"/>
        <v>0</v>
      </c>
      <c r="H152" s="71">
        <f t="shared" si="43"/>
        <v>0</v>
      </c>
    </row>
    <row r="153" spans="1:8" ht="17.25" customHeight="1" x14ac:dyDescent="0.25">
      <c r="A153" s="28" t="s">
        <v>33</v>
      </c>
      <c r="B153" s="17" t="s">
        <v>81</v>
      </c>
      <c r="C153" s="25">
        <f>+C154+C155+C156</f>
        <v>265</v>
      </c>
      <c r="D153" s="25">
        <f t="shared" ref="D153:F153" si="47">+D154+D155+D156</f>
        <v>0</v>
      </c>
      <c r="E153" s="25">
        <f t="shared" si="47"/>
        <v>0</v>
      </c>
      <c r="F153" s="25">
        <f t="shared" si="47"/>
        <v>0</v>
      </c>
      <c r="G153" s="19">
        <f t="shared" si="35"/>
        <v>265</v>
      </c>
      <c r="H153" s="71">
        <f t="shared" si="43"/>
        <v>265</v>
      </c>
    </row>
    <row r="154" spans="1:8" ht="18.75" customHeight="1" x14ac:dyDescent="0.25">
      <c r="A154" s="29" t="s">
        <v>227</v>
      </c>
      <c r="B154" s="23" t="s">
        <v>77</v>
      </c>
      <c r="C154" s="30">
        <v>224</v>
      </c>
      <c r="D154" s="24"/>
      <c r="E154" s="24"/>
      <c r="F154" s="24"/>
      <c r="G154" s="24">
        <f t="shared" si="35"/>
        <v>224</v>
      </c>
      <c r="H154" s="71">
        <f t="shared" si="43"/>
        <v>224</v>
      </c>
    </row>
    <row r="155" spans="1:8" ht="18.75" customHeight="1" x14ac:dyDescent="0.25">
      <c r="A155" s="29" t="s">
        <v>166</v>
      </c>
      <c r="B155" s="23" t="s">
        <v>167</v>
      </c>
      <c r="C155" s="30">
        <v>41</v>
      </c>
      <c r="D155" s="24"/>
      <c r="E155" s="24"/>
      <c r="F155" s="24"/>
      <c r="G155" s="24">
        <f t="shared" si="35"/>
        <v>41</v>
      </c>
      <c r="H155" s="71">
        <f t="shared" si="43"/>
        <v>41</v>
      </c>
    </row>
    <row r="156" spans="1:8" ht="18.75" customHeight="1" x14ac:dyDescent="0.25">
      <c r="A156" s="29" t="s">
        <v>178</v>
      </c>
      <c r="B156" s="23" t="s">
        <v>286</v>
      </c>
      <c r="C156" s="30">
        <v>0</v>
      </c>
      <c r="D156" s="19"/>
      <c r="E156" s="19"/>
      <c r="F156" s="19"/>
      <c r="G156" s="24">
        <f t="shared" si="35"/>
        <v>0</v>
      </c>
      <c r="H156" s="71">
        <f t="shared" si="43"/>
        <v>0</v>
      </c>
    </row>
    <row r="157" spans="1:8" ht="15.75" x14ac:dyDescent="0.25">
      <c r="A157" s="28" t="s">
        <v>230</v>
      </c>
      <c r="B157" s="22" t="s">
        <v>305</v>
      </c>
      <c r="C157" s="25">
        <f>+C158+C159</f>
        <v>1281</v>
      </c>
      <c r="D157" s="25">
        <f t="shared" ref="D157:G157" si="48">+D158+D159</f>
        <v>0</v>
      </c>
      <c r="E157" s="25">
        <f t="shared" si="48"/>
        <v>0</v>
      </c>
      <c r="F157" s="25">
        <f t="shared" si="48"/>
        <v>55</v>
      </c>
      <c r="G157" s="25">
        <f t="shared" si="48"/>
        <v>1336</v>
      </c>
      <c r="H157" s="71">
        <f t="shared" si="43"/>
        <v>1336</v>
      </c>
    </row>
    <row r="158" spans="1:8" ht="15.75" x14ac:dyDescent="0.25">
      <c r="A158" s="13" t="s">
        <v>212</v>
      </c>
      <c r="B158" s="36"/>
      <c r="C158" s="30">
        <f>+C161+C164</f>
        <v>1213</v>
      </c>
      <c r="D158" s="30">
        <f t="shared" ref="D158:G158" si="49">+D161+D164</f>
        <v>0</v>
      </c>
      <c r="E158" s="30">
        <f t="shared" si="49"/>
        <v>0</v>
      </c>
      <c r="F158" s="30">
        <f t="shared" si="49"/>
        <v>41</v>
      </c>
      <c r="G158" s="30">
        <f t="shared" si="49"/>
        <v>1254</v>
      </c>
      <c r="H158" s="71">
        <f t="shared" si="43"/>
        <v>1254</v>
      </c>
    </row>
    <row r="159" spans="1:8" ht="15" customHeight="1" x14ac:dyDescent="0.25">
      <c r="A159" s="13" t="s">
        <v>152</v>
      </c>
      <c r="B159" s="37"/>
      <c r="C159" s="30">
        <f>+C162+C165</f>
        <v>68</v>
      </c>
      <c r="D159" s="30">
        <f t="shared" ref="D159:G159" si="50">+D162+D165</f>
        <v>0</v>
      </c>
      <c r="E159" s="30">
        <f t="shared" si="50"/>
        <v>0</v>
      </c>
      <c r="F159" s="30">
        <f t="shared" si="50"/>
        <v>14</v>
      </c>
      <c r="G159" s="30">
        <f t="shared" si="50"/>
        <v>82</v>
      </c>
      <c r="H159" s="71">
        <f t="shared" si="43"/>
        <v>82</v>
      </c>
    </row>
    <row r="160" spans="1:8" ht="19.5" customHeight="1" x14ac:dyDescent="0.25">
      <c r="A160" s="38" t="s">
        <v>255</v>
      </c>
      <c r="B160" s="39"/>
      <c r="C160" s="25">
        <f>+C161+C162</f>
        <v>602</v>
      </c>
      <c r="D160" s="25">
        <f t="shared" ref="D160:G160" si="51">+D161+D162</f>
        <v>0</v>
      </c>
      <c r="E160" s="25">
        <f t="shared" si="51"/>
        <v>0</v>
      </c>
      <c r="F160" s="25">
        <f t="shared" si="51"/>
        <v>28</v>
      </c>
      <c r="G160" s="25">
        <f t="shared" si="51"/>
        <v>630</v>
      </c>
      <c r="H160" s="71">
        <f t="shared" si="43"/>
        <v>630</v>
      </c>
    </row>
    <row r="161" spans="1:8" ht="18" customHeight="1" x14ac:dyDescent="0.25">
      <c r="A161" s="13" t="s">
        <v>150</v>
      </c>
      <c r="B161" s="39"/>
      <c r="C161" s="30">
        <v>568</v>
      </c>
      <c r="D161" s="19"/>
      <c r="E161" s="19"/>
      <c r="F161" s="24">
        <v>21</v>
      </c>
      <c r="G161" s="24">
        <f t="shared" si="35"/>
        <v>589</v>
      </c>
      <c r="H161" s="71">
        <f t="shared" si="43"/>
        <v>589</v>
      </c>
    </row>
    <row r="162" spans="1:8" ht="16.5" customHeight="1" x14ac:dyDescent="0.25">
      <c r="A162" s="13" t="s">
        <v>152</v>
      </c>
      <c r="B162" s="39"/>
      <c r="C162" s="30">
        <v>34</v>
      </c>
      <c r="D162" s="19"/>
      <c r="E162" s="19"/>
      <c r="F162" s="24">
        <v>7</v>
      </c>
      <c r="G162" s="24">
        <f t="shared" si="35"/>
        <v>41</v>
      </c>
      <c r="H162" s="71">
        <f t="shared" si="43"/>
        <v>41</v>
      </c>
    </row>
    <row r="163" spans="1:8" ht="22.5" customHeight="1" x14ac:dyDescent="0.25">
      <c r="A163" s="38" t="s">
        <v>300</v>
      </c>
      <c r="B163" s="39"/>
      <c r="C163" s="25">
        <f>+C164+C165</f>
        <v>679</v>
      </c>
      <c r="D163" s="25">
        <f t="shared" ref="D163:G163" si="52">+D164+D165</f>
        <v>0</v>
      </c>
      <c r="E163" s="25">
        <f t="shared" si="52"/>
        <v>0</v>
      </c>
      <c r="F163" s="25">
        <f t="shared" si="52"/>
        <v>27</v>
      </c>
      <c r="G163" s="25">
        <f t="shared" si="52"/>
        <v>706</v>
      </c>
      <c r="H163" s="71">
        <f t="shared" si="43"/>
        <v>706</v>
      </c>
    </row>
    <row r="164" spans="1:8" ht="15.75" customHeight="1" x14ac:dyDescent="0.25">
      <c r="A164" s="13" t="s">
        <v>150</v>
      </c>
      <c r="B164" s="39"/>
      <c r="C164" s="30">
        <v>645</v>
      </c>
      <c r="D164" s="19"/>
      <c r="E164" s="19"/>
      <c r="F164" s="24">
        <v>20</v>
      </c>
      <c r="G164" s="24">
        <f t="shared" si="35"/>
        <v>665</v>
      </c>
      <c r="H164" s="71">
        <f t="shared" si="43"/>
        <v>665</v>
      </c>
    </row>
    <row r="165" spans="1:8" ht="15" customHeight="1" x14ac:dyDescent="0.25">
      <c r="A165" s="13" t="s">
        <v>152</v>
      </c>
      <c r="B165" s="39"/>
      <c r="C165" s="30">
        <v>34</v>
      </c>
      <c r="D165" s="19"/>
      <c r="E165" s="19"/>
      <c r="F165" s="19">
        <v>7</v>
      </c>
      <c r="G165" s="24">
        <f t="shared" si="35"/>
        <v>41</v>
      </c>
      <c r="H165" s="71">
        <f t="shared" si="43"/>
        <v>41</v>
      </c>
    </row>
    <row r="166" spans="1:8" ht="15.75" x14ac:dyDescent="0.25">
      <c r="A166" s="21" t="s">
        <v>246</v>
      </c>
      <c r="B166" s="40" t="s">
        <v>80</v>
      </c>
      <c r="C166" s="19">
        <f>+C167+C168</f>
        <v>278</v>
      </c>
      <c r="D166" s="19">
        <f t="shared" ref="D166:G166" si="53">+D167+D168</f>
        <v>0</v>
      </c>
      <c r="E166" s="19">
        <f t="shared" si="53"/>
        <v>0</v>
      </c>
      <c r="F166" s="19">
        <f t="shared" si="53"/>
        <v>71</v>
      </c>
      <c r="G166" s="19">
        <f t="shared" si="53"/>
        <v>349</v>
      </c>
      <c r="H166" s="71">
        <f t="shared" si="43"/>
        <v>349</v>
      </c>
    </row>
    <row r="167" spans="1:8" ht="15.75" x14ac:dyDescent="0.25">
      <c r="A167" s="41" t="s">
        <v>189</v>
      </c>
      <c r="B167" s="42" t="s">
        <v>188</v>
      </c>
      <c r="C167" s="30">
        <v>242</v>
      </c>
      <c r="D167" s="24"/>
      <c r="E167" s="24"/>
      <c r="F167" s="24">
        <v>71</v>
      </c>
      <c r="G167" s="24">
        <f t="shared" si="35"/>
        <v>313</v>
      </c>
      <c r="H167" s="71">
        <f t="shared" si="43"/>
        <v>313</v>
      </c>
    </row>
    <row r="168" spans="1:8" ht="15.75" x14ac:dyDescent="0.25">
      <c r="A168" s="41" t="s">
        <v>174</v>
      </c>
      <c r="B168" s="42" t="s">
        <v>165</v>
      </c>
      <c r="C168" s="30">
        <v>36</v>
      </c>
      <c r="D168" s="19"/>
      <c r="E168" s="19"/>
      <c r="F168" s="19"/>
      <c r="G168" s="24">
        <f t="shared" si="35"/>
        <v>36</v>
      </c>
      <c r="H168" s="71">
        <f t="shared" si="43"/>
        <v>36</v>
      </c>
    </row>
    <row r="169" spans="1:8" ht="15.75" x14ac:dyDescent="0.25">
      <c r="A169" s="53" t="s">
        <v>249</v>
      </c>
      <c r="B169" s="72" t="s">
        <v>248</v>
      </c>
      <c r="C169" s="99">
        <f>+C170+C171+C172+C173+C174+C175+C176+C177+C178</f>
        <v>3034</v>
      </c>
      <c r="D169" s="99">
        <f t="shared" ref="D169:G169" si="54">+D170+D171+D172+D173+D174+D175+D176+D177+D178</f>
        <v>0</v>
      </c>
      <c r="E169" s="99">
        <f t="shared" si="54"/>
        <v>0</v>
      </c>
      <c r="F169" s="99">
        <f t="shared" si="54"/>
        <v>0</v>
      </c>
      <c r="G169" s="99">
        <f t="shared" si="54"/>
        <v>3034</v>
      </c>
      <c r="H169" s="71">
        <f t="shared" si="43"/>
        <v>3034</v>
      </c>
    </row>
    <row r="170" spans="1:8" ht="31.5" x14ac:dyDescent="0.25">
      <c r="A170" s="13" t="s">
        <v>341</v>
      </c>
      <c r="B170" s="35"/>
      <c r="C170" s="24">
        <v>4</v>
      </c>
      <c r="D170" s="19"/>
      <c r="E170" s="19"/>
      <c r="F170" s="19"/>
      <c r="G170" s="24">
        <f t="shared" ref="G170:G241" si="55">+C170+D170+E170+F170</f>
        <v>4</v>
      </c>
      <c r="H170" s="71">
        <f t="shared" si="43"/>
        <v>4</v>
      </c>
    </row>
    <row r="171" spans="1:8" ht="15.75" x14ac:dyDescent="0.25">
      <c r="A171" s="83" t="s">
        <v>327</v>
      </c>
      <c r="B171" s="42"/>
      <c r="C171" s="48">
        <v>17</v>
      </c>
      <c r="D171" s="24"/>
      <c r="E171" s="24"/>
      <c r="F171" s="19"/>
      <c r="G171" s="24">
        <f t="shared" si="55"/>
        <v>17</v>
      </c>
      <c r="H171" s="71">
        <f t="shared" si="43"/>
        <v>17</v>
      </c>
    </row>
    <row r="172" spans="1:8" ht="15.75" x14ac:dyDescent="0.25">
      <c r="A172" s="83" t="s">
        <v>329</v>
      </c>
      <c r="B172" s="42"/>
      <c r="C172" s="48">
        <v>40</v>
      </c>
      <c r="D172" s="19"/>
      <c r="E172" s="19"/>
      <c r="F172" s="19"/>
      <c r="G172" s="24">
        <f t="shared" si="55"/>
        <v>40</v>
      </c>
      <c r="H172" s="71">
        <f t="shared" si="43"/>
        <v>40</v>
      </c>
    </row>
    <row r="173" spans="1:8" ht="19.5" customHeight="1" x14ac:dyDescent="0.25">
      <c r="A173" s="41" t="s">
        <v>326</v>
      </c>
      <c r="B173" s="42"/>
      <c r="C173" s="48">
        <v>1350</v>
      </c>
      <c r="D173" s="24"/>
      <c r="E173" s="24"/>
      <c r="F173" s="19"/>
      <c r="G173" s="24">
        <f t="shared" si="55"/>
        <v>1350</v>
      </c>
      <c r="H173" s="71">
        <f t="shared" si="43"/>
        <v>1350</v>
      </c>
    </row>
    <row r="174" spans="1:8" ht="15.75" x14ac:dyDescent="0.25">
      <c r="A174" s="14" t="s">
        <v>328</v>
      </c>
      <c r="B174" s="11"/>
      <c r="C174" s="24">
        <v>1034</v>
      </c>
      <c r="D174" s="24"/>
      <c r="E174" s="24"/>
      <c r="F174" s="19"/>
      <c r="G174" s="24">
        <f t="shared" si="55"/>
        <v>1034</v>
      </c>
      <c r="H174" s="71">
        <f t="shared" si="43"/>
        <v>1034</v>
      </c>
    </row>
    <row r="175" spans="1:8" ht="15.75" x14ac:dyDescent="0.25">
      <c r="A175" s="14" t="s">
        <v>258</v>
      </c>
      <c r="B175" s="11"/>
      <c r="C175" s="24">
        <v>486</v>
      </c>
      <c r="D175" s="19"/>
      <c r="E175" s="19"/>
      <c r="F175" s="19"/>
      <c r="G175" s="24">
        <f t="shared" si="55"/>
        <v>486</v>
      </c>
      <c r="H175" s="71">
        <f t="shared" si="43"/>
        <v>486</v>
      </c>
    </row>
    <row r="176" spans="1:8" ht="27" customHeight="1" x14ac:dyDescent="0.25">
      <c r="A176" s="13" t="s">
        <v>253</v>
      </c>
      <c r="B176" s="35"/>
      <c r="C176" s="24">
        <v>52</v>
      </c>
      <c r="D176" s="24"/>
      <c r="E176" s="24"/>
      <c r="F176" s="19"/>
      <c r="G176" s="24">
        <f t="shared" si="55"/>
        <v>52</v>
      </c>
      <c r="H176" s="71">
        <f t="shared" si="43"/>
        <v>52</v>
      </c>
    </row>
    <row r="177" spans="1:8" ht="15.75" x14ac:dyDescent="0.25">
      <c r="A177" s="44" t="s">
        <v>254</v>
      </c>
      <c r="B177" s="45"/>
      <c r="C177" s="46">
        <v>46</v>
      </c>
      <c r="D177" s="19"/>
      <c r="E177" s="19"/>
      <c r="F177" s="19"/>
      <c r="G177" s="24">
        <f t="shared" si="55"/>
        <v>46</v>
      </c>
      <c r="H177" s="71">
        <f t="shared" si="43"/>
        <v>46</v>
      </c>
    </row>
    <row r="178" spans="1:8" ht="35.25" customHeight="1" x14ac:dyDescent="0.25">
      <c r="A178" s="13" t="s">
        <v>259</v>
      </c>
      <c r="B178" s="35"/>
      <c r="C178" s="24">
        <v>5</v>
      </c>
      <c r="D178" s="19"/>
      <c r="E178" s="19"/>
      <c r="F178" s="19"/>
      <c r="G178" s="24">
        <f t="shared" si="55"/>
        <v>5</v>
      </c>
      <c r="H178" s="71">
        <f t="shared" si="43"/>
        <v>5</v>
      </c>
    </row>
    <row r="179" spans="1:8" ht="20.25" customHeight="1" x14ac:dyDescent="0.25">
      <c r="A179" s="50" t="s">
        <v>494</v>
      </c>
      <c r="B179" s="72" t="s">
        <v>495</v>
      </c>
      <c r="C179" s="57">
        <f>C180+C181</f>
        <v>7166</v>
      </c>
      <c r="D179" s="57">
        <f t="shared" ref="D179:G179" si="56">D180+D181</f>
        <v>0</v>
      </c>
      <c r="E179" s="57">
        <f t="shared" si="56"/>
        <v>0</v>
      </c>
      <c r="F179" s="57">
        <f t="shared" si="56"/>
        <v>0</v>
      </c>
      <c r="G179" s="57">
        <f t="shared" si="56"/>
        <v>7166</v>
      </c>
      <c r="H179" s="71">
        <f t="shared" si="43"/>
        <v>7166</v>
      </c>
    </row>
    <row r="180" spans="1:8" ht="21.75" customHeight="1" x14ac:dyDescent="0.25">
      <c r="A180" s="13" t="s">
        <v>520</v>
      </c>
      <c r="B180" s="35"/>
      <c r="C180" s="48">
        <v>7161</v>
      </c>
      <c r="D180" s="24"/>
      <c r="E180" s="24"/>
      <c r="F180" s="19"/>
      <c r="G180" s="24">
        <f t="shared" si="55"/>
        <v>7161</v>
      </c>
      <c r="H180" s="71">
        <f t="shared" si="43"/>
        <v>7161</v>
      </c>
    </row>
    <row r="181" spans="1:8" ht="33.75" customHeight="1" x14ac:dyDescent="0.25">
      <c r="A181" s="14" t="s">
        <v>376</v>
      </c>
      <c r="B181" s="35"/>
      <c r="C181" s="48">
        <v>5</v>
      </c>
      <c r="D181" s="48"/>
      <c r="E181" s="48"/>
      <c r="F181" s="57"/>
      <c r="G181" s="24">
        <f t="shared" si="55"/>
        <v>5</v>
      </c>
      <c r="H181" s="71">
        <f t="shared" si="43"/>
        <v>5</v>
      </c>
    </row>
    <row r="182" spans="1:8" ht="21.75" customHeight="1" x14ac:dyDescent="0.25">
      <c r="A182" s="50" t="s">
        <v>494</v>
      </c>
      <c r="B182" s="12" t="s">
        <v>512</v>
      </c>
      <c r="C182" s="57">
        <f>C184+C183</f>
        <v>114</v>
      </c>
      <c r="D182" s="57">
        <f t="shared" ref="D182:F182" si="57">D184+D183</f>
        <v>0</v>
      </c>
      <c r="E182" s="57"/>
      <c r="F182" s="57">
        <f t="shared" si="57"/>
        <v>0</v>
      </c>
      <c r="G182" s="19">
        <f t="shared" si="55"/>
        <v>114</v>
      </c>
      <c r="H182" s="71">
        <f t="shared" si="43"/>
        <v>114</v>
      </c>
    </row>
    <row r="183" spans="1:8" ht="38.25" customHeight="1" x14ac:dyDescent="0.25">
      <c r="A183" s="14" t="s">
        <v>376</v>
      </c>
      <c r="B183" s="12"/>
      <c r="C183" s="48">
        <v>5</v>
      </c>
      <c r="D183" s="48"/>
      <c r="E183" s="48"/>
      <c r="F183" s="57"/>
      <c r="G183" s="24">
        <f t="shared" si="55"/>
        <v>5</v>
      </c>
      <c r="H183" s="71">
        <f t="shared" si="43"/>
        <v>5</v>
      </c>
    </row>
    <row r="184" spans="1:8" ht="32.25" customHeight="1" x14ac:dyDescent="0.25">
      <c r="A184" s="15" t="s">
        <v>377</v>
      </c>
      <c r="B184" s="35"/>
      <c r="C184" s="48">
        <v>109</v>
      </c>
      <c r="D184" s="24"/>
      <c r="E184" s="24"/>
      <c r="F184" s="19"/>
      <c r="G184" s="24">
        <f t="shared" si="55"/>
        <v>109</v>
      </c>
      <c r="H184" s="71">
        <f t="shared" si="43"/>
        <v>109</v>
      </c>
    </row>
    <row r="185" spans="1:8" ht="18" customHeight="1" x14ac:dyDescent="0.25">
      <c r="A185" s="21" t="s">
        <v>13</v>
      </c>
      <c r="B185" s="72" t="s">
        <v>342</v>
      </c>
      <c r="C185" s="57">
        <f>+C186+C190+C191+C192+C189+C187+C188</f>
        <v>708</v>
      </c>
      <c r="D185" s="57">
        <f t="shared" ref="D185:G185" si="58">+D186+D190+D191+D192+D189+D187+D188</f>
        <v>0</v>
      </c>
      <c r="E185" s="57">
        <f t="shared" si="58"/>
        <v>0</v>
      </c>
      <c r="F185" s="57">
        <f t="shared" si="58"/>
        <v>0</v>
      </c>
      <c r="G185" s="57">
        <f t="shared" si="58"/>
        <v>708</v>
      </c>
      <c r="H185" s="71">
        <f t="shared" si="43"/>
        <v>708</v>
      </c>
    </row>
    <row r="186" spans="1:8" ht="35.25" customHeight="1" x14ac:dyDescent="0.25">
      <c r="A186" s="14" t="s">
        <v>321</v>
      </c>
      <c r="B186" s="35"/>
      <c r="C186" s="48">
        <v>173</v>
      </c>
      <c r="D186" s="19"/>
      <c r="E186" s="19"/>
      <c r="F186" s="19"/>
      <c r="G186" s="24">
        <f t="shared" si="55"/>
        <v>173</v>
      </c>
      <c r="H186" s="71">
        <f t="shared" si="43"/>
        <v>173</v>
      </c>
    </row>
    <row r="187" spans="1:8" ht="19.5" customHeight="1" x14ac:dyDescent="0.25">
      <c r="A187" s="43" t="s">
        <v>424</v>
      </c>
      <c r="B187" s="42"/>
      <c r="C187" s="48">
        <v>148</v>
      </c>
      <c r="D187" s="19"/>
      <c r="E187" s="19"/>
      <c r="F187" s="19"/>
      <c r="G187" s="24">
        <f t="shared" si="55"/>
        <v>148</v>
      </c>
      <c r="H187" s="71">
        <f t="shared" si="43"/>
        <v>148</v>
      </c>
    </row>
    <row r="188" spans="1:8" ht="19.5" customHeight="1" x14ac:dyDescent="0.25">
      <c r="A188" s="13" t="s">
        <v>253</v>
      </c>
      <c r="B188" s="42"/>
      <c r="C188" s="48">
        <v>3</v>
      </c>
      <c r="D188" s="19"/>
      <c r="E188" s="19"/>
      <c r="F188" s="19"/>
      <c r="G188" s="24">
        <f t="shared" si="55"/>
        <v>3</v>
      </c>
      <c r="H188" s="71">
        <f t="shared" si="43"/>
        <v>3</v>
      </c>
    </row>
    <row r="189" spans="1:8" ht="35.25" customHeight="1" x14ac:dyDescent="0.25">
      <c r="A189" s="86" t="s">
        <v>423</v>
      </c>
      <c r="B189" s="42"/>
      <c r="C189" s="48">
        <v>0</v>
      </c>
      <c r="D189" s="19"/>
      <c r="E189" s="24"/>
      <c r="F189" s="19"/>
      <c r="G189" s="24">
        <f t="shared" si="55"/>
        <v>0</v>
      </c>
      <c r="H189" s="71">
        <f t="shared" si="43"/>
        <v>0</v>
      </c>
    </row>
    <row r="190" spans="1:8" ht="35.25" customHeight="1" x14ac:dyDescent="0.25">
      <c r="A190" s="43" t="s">
        <v>322</v>
      </c>
      <c r="B190" s="42"/>
      <c r="C190" s="48">
        <v>67</v>
      </c>
      <c r="D190" s="19"/>
      <c r="E190" s="19"/>
      <c r="F190" s="19"/>
      <c r="G190" s="24">
        <f t="shared" si="55"/>
        <v>67</v>
      </c>
      <c r="H190" s="71">
        <f t="shared" si="43"/>
        <v>67</v>
      </c>
    </row>
    <row r="191" spans="1:8" ht="31.5" x14ac:dyDescent="0.25">
      <c r="A191" s="14" t="s">
        <v>319</v>
      </c>
      <c r="B191" s="14"/>
      <c r="C191" s="24">
        <v>20</v>
      </c>
      <c r="D191" s="19"/>
      <c r="E191" s="19"/>
      <c r="F191" s="19"/>
      <c r="G191" s="24">
        <f t="shared" si="55"/>
        <v>20</v>
      </c>
      <c r="H191" s="71">
        <f t="shared" si="43"/>
        <v>20</v>
      </c>
    </row>
    <row r="192" spans="1:8" ht="15.75" x14ac:dyDescent="0.25">
      <c r="A192" s="11" t="s">
        <v>344</v>
      </c>
      <c r="B192" s="11"/>
      <c r="C192" s="24">
        <v>297</v>
      </c>
      <c r="D192" s="19"/>
      <c r="E192" s="19"/>
      <c r="F192" s="19"/>
      <c r="G192" s="24">
        <f t="shared" si="55"/>
        <v>297</v>
      </c>
      <c r="H192" s="71">
        <f t="shared" si="43"/>
        <v>297</v>
      </c>
    </row>
    <row r="193" spans="1:10" ht="15.75" x14ac:dyDescent="0.25">
      <c r="A193" s="17" t="s">
        <v>10</v>
      </c>
      <c r="B193" s="20" t="s">
        <v>82</v>
      </c>
      <c r="C193" s="19">
        <f>+C197+C195</f>
        <v>2103</v>
      </c>
      <c r="D193" s="19">
        <f t="shared" ref="D193:G193" si="59">+D197+D195</f>
        <v>0</v>
      </c>
      <c r="E193" s="19">
        <f t="shared" si="59"/>
        <v>0</v>
      </c>
      <c r="F193" s="19">
        <f t="shared" si="59"/>
        <v>0</v>
      </c>
      <c r="G193" s="19">
        <f t="shared" si="59"/>
        <v>2103</v>
      </c>
      <c r="H193" s="71">
        <f t="shared" si="43"/>
        <v>2103</v>
      </c>
    </row>
    <row r="194" spans="1:10" ht="15.75" x14ac:dyDescent="0.25">
      <c r="A194" s="17" t="s">
        <v>142</v>
      </c>
      <c r="B194" s="20" t="s">
        <v>143</v>
      </c>
      <c r="C194" s="19">
        <f>C198</f>
        <v>2025</v>
      </c>
      <c r="D194" s="19">
        <f t="shared" ref="D194:G194" si="60">D198</f>
        <v>0</v>
      </c>
      <c r="E194" s="19">
        <f t="shared" si="60"/>
        <v>0</v>
      </c>
      <c r="F194" s="19">
        <f t="shared" si="60"/>
        <v>0</v>
      </c>
      <c r="G194" s="19">
        <f t="shared" si="60"/>
        <v>2025</v>
      </c>
      <c r="H194" s="71">
        <f t="shared" si="43"/>
        <v>2025</v>
      </c>
    </row>
    <row r="195" spans="1:10" ht="15.75" x14ac:dyDescent="0.25">
      <c r="A195" s="17" t="s">
        <v>268</v>
      </c>
      <c r="B195" s="20" t="s">
        <v>83</v>
      </c>
      <c r="C195" s="19">
        <f>+C196</f>
        <v>40</v>
      </c>
      <c r="D195" s="19"/>
      <c r="E195" s="19"/>
      <c r="F195" s="19"/>
      <c r="G195" s="19">
        <f t="shared" si="55"/>
        <v>40</v>
      </c>
      <c r="H195" s="71">
        <f t="shared" si="43"/>
        <v>40</v>
      </c>
    </row>
    <row r="196" spans="1:10" ht="15.75" x14ac:dyDescent="0.25">
      <c r="A196" s="11" t="s">
        <v>164</v>
      </c>
      <c r="B196" s="23" t="s">
        <v>144</v>
      </c>
      <c r="C196" s="24">
        <v>40</v>
      </c>
      <c r="D196" s="19"/>
      <c r="E196" s="19"/>
      <c r="F196" s="19"/>
      <c r="G196" s="24">
        <f t="shared" si="55"/>
        <v>40</v>
      </c>
      <c r="H196" s="71">
        <f t="shared" si="43"/>
        <v>40</v>
      </c>
    </row>
    <row r="197" spans="1:10" ht="15.75" x14ac:dyDescent="0.25">
      <c r="A197" s="17" t="s">
        <v>141</v>
      </c>
      <c r="B197" s="20"/>
      <c r="C197" s="19">
        <f>+C198+C199</f>
        <v>2063</v>
      </c>
      <c r="D197" s="19">
        <f t="shared" ref="D197:G197" si="61">+D198+D199</f>
        <v>0</v>
      </c>
      <c r="E197" s="19">
        <f t="shared" si="61"/>
        <v>0</v>
      </c>
      <c r="F197" s="19">
        <f t="shared" si="61"/>
        <v>0</v>
      </c>
      <c r="G197" s="19">
        <f t="shared" si="61"/>
        <v>2063</v>
      </c>
      <c r="H197" s="71">
        <f t="shared" si="43"/>
        <v>2063</v>
      </c>
    </row>
    <row r="198" spans="1:10" ht="15.75" x14ac:dyDescent="0.25">
      <c r="A198" s="11" t="s">
        <v>131</v>
      </c>
      <c r="B198" s="23" t="s">
        <v>143</v>
      </c>
      <c r="C198" s="24">
        <v>2025</v>
      </c>
      <c r="D198" s="19"/>
      <c r="E198" s="19"/>
      <c r="F198" s="24"/>
      <c r="G198" s="24">
        <f t="shared" si="55"/>
        <v>2025</v>
      </c>
      <c r="H198" s="71">
        <f t="shared" si="43"/>
        <v>2025</v>
      </c>
    </row>
    <row r="199" spans="1:10" ht="15.75" x14ac:dyDescent="0.25">
      <c r="A199" s="26" t="s">
        <v>201</v>
      </c>
      <c r="B199" s="23" t="s">
        <v>205</v>
      </c>
      <c r="C199" s="24">
        <v>38</v>
      </c>
      <c r="D199" s="19"/>
      <c r="E199" s="19"/>
      <c r="F199" s="19"/>
      <c r="G199" s="24">
        <f t="shared" si="55"/>
        <v>38</v>
      </c>
      <c r="H199" s="71">
        <f t="shared" si="43"/>
        <v>38</v>
      </c>
    </row>
    <row r="200" spans="1:10" ht="15.75" x14ac:dyDescent="0.25">
      <c r="A200" s="17" t="s">
        <v>213</v>
      </c>
      <c r="B200" s="20" t="s">
        <v>84</v>
      </c>
      <c r="C200" s="19">
        <f>+C201+C202+C203+C204+C205+C206</f>
        <v>14542</v>
      </c>
      <c r="D200" s="19">
        <f t="shared" ref="D200:G200" si="62">+D201+D202+D203+D204+D205+D206</f>
        <v>0</v>
      </c>
      <c r="E200" s="19">
        <f t="shared" si="62"/>
        <v>0</v>
      </c>
      <c r="F200" s="19">
        <f t="shared" si="62"/>
        <v>0</v>
      </c>
      <c r="G200" s="19">
        <f t="shared" si="62"/>
        <v>14542</v>
      </c>
      <c r="H200" s="71">
        <f t="shared" ref="H200:H263" si="63">+C200+F200</f>
        <v>14542</v>
      </c>
    </row>
    <row r="201" spans="1:10" ht="15.75" x14ac:dyDescent="0.25">
      <c r="A201" s="17" t="s">
        <v>11</v>
      </c>
      <c r="B201" s="20" t="s">
        <v>85</v>
      </c>
      <c r="C201" s="19">
        <f>+C211</f>
        <v>4218</v>
      </c>
      <c r="D201" s="19">
        <f t="shared" ref="D201:G201" si="64">+D211</f>
        <v>0</v>
      </c>
      <c r="E201" s="19">
        <f t="shared" si="64"/>
        <v>0</v>
      </c>
      <c r="F201" s="19">
        <f t="shared" si="64"/>
        <v>0</v>
      </c>
      <c r="G201" s="19">
        <f t="shared" si="64"/>
        <v>4218</v>
      </c>
      <c r="H201" s="71">
        <f t="shared" si="63"/>
        <v>4218</v>
      </c>
    </row>
    <row r="202" spans="1:10" ht="15.75" x14ac:dyDescent="0.25">
      <c r="A202" s="17" t="s">
        <v>359</v>
      </c>
      <c r="B202" s="20" t="s">
        <v>86</v>
      </c>
      <c r="C202" s="19">
        <f>+C212+C216+C257</f>
        <v>5953</v>
      </c>
      <c r="D202" s="19">
        <f t="shared" ref="D202:G202" si="65">+D212+D216+D257</f>
        <v>0</v>
      </c>
      <c r="E202" s="19">
        <f t="shared" si="65"/>
        <v>0</v>
      </c>
      <c r="F202" s="19">
        <f t="shared" si="65"/>
        <v>0</v>
      </c>
      <c r="G202" s="19">
        <f t="shared" si="65"/>
        <v>5953</v>
      </c>
      <c r="H202" s="71">
        <f t="shared" si="63"/>
        <v>5953</v>
      </c>
    </row>
    <row r="203" spans="1:10" ht="15.75" x14ac:dyDescent="0.25">
      <c r="A203" s="21" t="s">
        <v>196</v>
      </c>
      <c r="B203" s="20" t="s">
        <v>198</v>
      </c>
      <c r="C203" s="19">
        <f>C213</f>
        <v>60</v>
      </c>
      <c r="D203" s="19">
        <f t="shared" ref="D203:G203" si="66">D213</f>
        <v>0</v>
      </c>
      <c r="E203" s="19">
        <f t="shared" si="66"/>
        <v>0</v>
      </c>
      <c r="F203" s="19">
        <f t="shared" si="66"/>
        <v>0</v>
      </c>
      <c r="G203" s="19">
        <f t="shared" si="66"/>
        <v>60</v>
      </c>
      <c r="H203" s="71">
        <f t="shared" si="63"/>
        <v>60</v>
      </c>
    </row>
    <row r="204" spans="1:10" ht="15.75" x14ac:dyDescent="0.25">
      <c r="A204" s="17" t="s">
        <v>358</v>
      </c>
      <c r="B204" s="20" t="s">
        <v>198</v>
      </c>
      <c r="C204" s="19">
        <f>+C207+C256</f>
        <v>970</v>
      </c>
      <c r="D204" s="19">
        <f>+D207+D256</f>
        <v>0</v>
      </c>
      <c r="E204" s="19">
        <f>+E207+E256</f>
        <v>0</v>
      </c>
      <c r="F204" s="19">
        <f>+F207+F256</f>
        <v>0</v>
      </c>
      <c r="G204" s="19">
        <f>+G207+G256</f>
        <v>970</v>
      </c>
      <c r="H204" s="71">
        <f t="shared" si="63"/>
        <v>970</v>
      </c>
    </row>
    <row r="205" spans="1:10" ht="15.75" x14ac:dyDescent="0.25">
      <c r="A205" s="17" t="s">
        <v>13</v>
      </c>
      <c r="B205" s="20" t="s">
        <v>87</v>
      </c>
      <c r="C205" s="19">
        <f>+C214+C240+C278</f>
        <v>1875</v>
      </c>
      <c r="D205" s="19">
        <f t="shared" ref="D205:G205" si="67">+D214+D240+D278</f>
        <v>0</v>
      </c>
      <c r="E205" s="19">
        <f t="shared" si="67"/>
        <v>0</v>
      </c>
      <c r="F205" s="19">
        <f t="shared" si="67"/>
        <v>0</v>
      </c>
      <c r="G205" s="19">
        <f t="shared" si="67"/>
        <v>1875</v>
      </c>
      <c r="H205" s="71">
        <f t="shared" si="63"/>
        <v>1875</v>
      </c>
    </row>
    <row r="206" spans="1:10" ht="15.75" x14ac:dyDescent="0.25">
      <c r="A206" s="38" t="s">
        <v>278</v>
      </c>
      <c r="B206" s="49" t="s">
        <v>250</v>
      </c>
      <c r="C206" s="19">
        <f>C286</f>
        <v>1466</v>
      </c>
      <c r="D206" s="19">
        <f t="shared" ref="D206:F206" si="68">D286</f>
        <v>0</v>
      </c>
      <c r="E206" s="19"/>
      <c r="F206" s="19">
        <f t="shared" si="68"/>
        <v>0</v>
      </c>
      <c r="G206" s="19">
        <f t="shared" si="55"/>
        <v>1466</v>
      </c>
      <c r="H206" s="71">
        <f t="shared" si="63"/>
        <v>1466</v>
      </c>
      <c r="J206" s="4"/>
    </row>
    <row r="207" spans="1:10" ht="15.75" x14ac:dyDescent="0.25">
      <c r="A207" s="17" t="s">
        <v>91</v>
      </c>
      <c r="B207" s="20" t="s">
        <v>90</v>
      </c>
      <c r="C207" s="19">
        <f>C208+C209</f>
        <v>400</v>
      </c>
      <c r="D207" s="19">
        <v>0</v>
      </c>
      <c r="E207" s="19"/>
      <c r="F207" s="19">
        <f t="shared" ref="F207" si="69">F208+F209</f>
        <v>0</v>
      </c>
      <c r="G207" s="19">
        <f t="shared" si="55"/>
        <v>400</v>
      </c>
      <c r="H207" s="71">
        <f t="shared" si="63"/>
        <v>400</v>
      </c>
    </row>
    <row r="208" spans="1:10" ht="15.75" x14ac:dyDescent="0.25">
      <c r="A208" s="11" t="s">
        <v>325</v>
      </c>
      <c r="B208" s="35" t="s">
        <v>88</v>
      </c>
      <c r="C208" s="24">
        <v>0</v>
      </c>
      <c r="D208" s="24"/>
      <c r="E208" s="24"/>
      <c r="F208" s="24"/>
      <c r="G208" s="24">
        <f t="shared" si="55"/>
        <v>0</v>
      </c>
      <c r="H208" s="71">
        <f t="shared" si="63"/>
        <v>0</v>
      </c>
    </row>
    <row r="209" spans="1:8" ht="15.75" x14ac:dyDescent="0.25">
      <c r="A209" s="11" t="s">
        <v>531</v>
      </c>
      <c r="B209" s="35" t="s">
        <v>88</v>
      </c>
      <c r="C209" s="24">
        <v>400</v>
      </c>
      <c r="D209" s="24"/>
      <c r="E209" s="24"/>
      <c r="F209" s="24"/>
      <c r="G209" s="24">
        <f t="shared" si="55"/>
        <v>400</v>
      </c>
      <c r="H209" s="71">
        <f t="shared" si="63"/>
        <v>400</v>
      </c>
    </row>
    <row r="210" spans="1:8" ht="15.75" x14ac:dyDescent="0.25">
      <c r="A210" s="17" t="s">
        <v>92</v>
      </c>
      <c r="B210" s="12" t="s">
        <v>89</v>
      </c>
      <c r="C210" s="19">
        <f>+C211+C212+C214+C213</f>
        <v>6929</v>
      </c>
      <c r="D210" s="19"/>
      <c r="E210" s="19"/>
      <c r="F210" s="19"/>
      <c r="G210" s="19">
        <f t="shared" si="55"/>
        <v>6929</v>
      </c>
      <c r="H210" s="71">
        <f t="shared" si="63"/>
        <v>6929</v>
      </c>
    </row>
    <row r="211" spans="1:8" ht="15.75" x14ac:dyDescent="0.25">
      <c r="A211" s="11" t="s">
        <v>11</v>
      </c>
      <c r="B211" s="23" t="s">
        <v>85</v>
      </c>
      <c r="C211" s="24">
        <v>4218</v>
      </c>
      <c r="D211" s="19"/>
      <c r="E211" s="19"/>
      <c r="F211" s="19"/>
      <c r="G211" s="24">
        <f t="shared" si="55"/>
        <v>4218</v>
      </c>
      <c r="H211" s="71">
        <f t="shared" si="63"/>
        <v>4218</v>
      </c>
    </row>
    <row r="212" spans="1:8" ht="15.75" x14ac:dyDescent="0.25">
      <c r="A212" s="11" t="s">
        <v>12</v>
      </c>
      <c r="B212" s="23" t="s">
        <v>86</v>
      </c>
      <c r="C212" s="24">
        <v>2291</v>
      </c>
      <c r="D212" s="19"/>
      <c r="E212" s="19"/>
      <c r="F212" s="19"/>
      <c r="G212" s="24">
        <f t="shared" si="55"/>
        <v>2291</v>
      </c>
      <c r="H212" s="71">
        <f t="shared" si="63"/>
        <v>2291</v>
      </c>
    </row>
    <row r="213" spans="1:8" ht="15.75" x14ac:dyDescent="0.25">
      <c r="A213" s="26" t="s">
        <v>196</v>
      </c>
      <c r="B213" s="23" t="s">
        <v>198</v>
      </c>
      <c r="C213" s="24">
        <v>60</v>
      </c>
      <c r="D213" s="19"/>
      <c r="E213" s="19"/>
      <c r="F213" s="19"/>
      <c r="G213" s="24">
        <f t="shared" si="55"/>
        <v>60</v>
      </c>
      <c r="H213" s="71">
        <f t="shared" si="63"/>
        <v>60</v>
      </c>
    </row>
    <row r="214" spans="1:8" ht="15.75" x14ac:dyDescent="0.25">
      <c r="A214" s="11" t="s">
        <v>209</v>
      </c>
      <c r="B214" s="23" t="s">
        <v>87</v>
      </c>
      <c r="C214" s="24">
        <v>360</v>
      </c>
      <c r="D214" s="19"/>
      <c r="E214" s="19"/>
      <c r="F214" s="19"/>
      <c r="G214" s="24">
        <f t="shared" si="55"/>
        <v>360</v>
      </c>
      <c r="H214" s="71">
        <f t="shared" si="63"/>
        <v>360</v>
      </c>
    </row>
    <row r="215" spans="1:8" ht="15.75" x14ac:dyDescent="0.25">
      <c r="A215" s="17" t="s">
        <v>93</v>
      </c>
      <c r="B215" s="12" t="s">
        <v>89</v>
      </c>
      <c r="C215" s="19">
        <f>+C216+C240</f>
        <v>2700</v>
      </c>
      <c r="D215" s="19">
        <f>+D216+D240</f>
        <v>0</v>
      </c>
      <c r="E215" s="19">
        <f>+E216+E240</f>
        <v>0</v>
      </c>
      <c r="F215" s="19">
        <f>+F216+F240</f>
        <v>0</v>
      </c>
      <c r="G215" s="19">
        <f>+G216+G240</f>
        <v>2700</v>
      </c>
      <c r="H215" s="71">
        <f t="shared" si="63"/>
        <v>2700</v>
      </c>
    </row>
    <row r="216" spans="1:8" ht="15.75" x14ac:dyDescent="0.25">
      <c r="A216" s="17" t="s">
        <v>9</v>
      </c>
      <c r="B216" s="12"/>
      <c r="C216" s="18">
        <f>+C217+C218+C219+C220+C221+C223+C224+C226+C227+C228+C232+C233+C236+C237+C235+C222+C231+C234+C238+C225+C239</f>
        <v>1870</v>
      </c>
      <c r="D216" s="18">
        <f t="shared" ref="D216:F216" si="70">+D217+D218+D219+D220+D221+D223+D224+D226+D227+D228+D232+D233+D236+D237+D235+D222+D231+D234+D238+D225</f>
        <v>0</v>
      </c>
      <c r="E216" s="18">
        <f>+E217+E218+E219+E220+E221+E223+E224+E226+E227+E228+E232+E233+E236+E237+E235+E222+E231+E234+E238+E225+E229+E230</f>
        <v>0</v>
      </c>
      <c r="F216" s="18">
        <f t="shared" si="70"/>
        <v>0</v>
      </c>
      <c r="G216" s="18">
        <f>+G217+G218+G219+G220+G221+G223+G224+G226+G227+G228+G232+G233+G236+G237+G235+G222+G231+G234+G238+G225+G239</f>
        <v>1870</v>
      </c>
      <c r="H216" s="71">
        <f t="shared" si="63"/>
        <v>1870</v>
      </c>
    </row>
    <row r="217" spans="1:8" ht="15.75" x14ac:dyDescent="0.25">
      <c r="A217" s="13" t="s">
        <v>234</v>
      </c>
      <c r="B217" s="35"/>
      <c r="C217" s="24">
        <v>10</v>
      </c>
      <c r="D217" s="19"/>
      <c r="E217" s="19"/>
      <c r="F217" s="19"/>
      <c r="G217" s="24">
        <f t="shared" si="55"/>
        <v>10</v>
      </c>
      <c r="H217" s="71">
        <f t="shared" si="63"/>
        <v>10</v>
      </c>
    </row>
    <row r="218" spans="1:8" ht="15.75" x14ac:dyDescent="0.25">
      <c r="A218" s="13" t="s">
        <v>428</v>
      </c>
      <c r="B218" s="35"/>
      <c r="C218" s="24">
        <v>300</v>
      </c>
      <c r="D218" s="19"/>
      <c r="E218" s="19"/>
      <c r="F218" s="19"/>
      <c r="G218" s="24">
        <f t="shared" si="55"/>
        <v>300</v>
      </c>
      <c r="H218" s="71">
        <f t="shared" si="63"/>
        <v>300</v>
      </c>
    </row>
    <row r="219" spans="1:8" ht="15.75" x14ac:dyDescent="0.25">
      <c r="A219" s="13" t="s">
        <v>225</v>
      </c>
      <c r="B219" s="35"/>
      <c r="C219" s="24">
        <v>20</v>
      </c>
      <c r="D219" s="19"/>
      <c r="E219" s="19"/>
      <c r="F219" s="19"/>
      <c r="G219" s="24">
        <f t="shared" si="55"/>
        <v>20</v>
      </c>
      <c r="H219" s="71">
        <f t="shared" si="63"/>
        <v>20</v>
      </c>
    </row>
    <row r="220" spans="1:8" ht="15.75" x14ac:dyDescent="0.25">
      <c r="A220" s="13" t="s">
        <v>293</v>
      </c>
      <c r="B220" s="35"/>
      <c r="C220" s="30">
        <v>20</v>
      </c>
      <c r="D220" s="19"/>
      <c r="E220" s="19"/>
      <c r="F220" s="19"/>
      <c r="G220" s="24">
        <f t="shared" si="55"/>
        <v>20</v>
      </c>
      <c r="H220" s="71">
        <f t="shared" si="63"/>
        <v>20</v>
      </c>
    </row>
    <row r="221" spans="1:8" ht="15.75" x14ac:dyDescent="0.25">
      <c r="A221" s="13" t="s">
        <v>273</v>
      </c>
      <c r="B221" s="35"/>
      <c r="C221" s="30">
        <v>20</v>
      </c>
      <c r="D221" s="19"/>
      <c r="E221" s="19"/>
      <c r="F221" s="19"/>
      <c r="G221" s="24">
        <f t="shared" si="55"/>
        <v>20</v>
      </c>
      <c r="H221" s="71">
        <f t="shared" si="63"/>
        <v>20</v>
      </c>
    </row>
    <row r="222" spans="1:8" ht="15.75" x14ac:dyDescent="0.25">
      <c r="A222" s="13" t="s">
        <v>552</v>
      </c>
      <c r="B222" s="35"/>
      <c r="C222" s="30">
        <v>336</v>
      </c>
      <c r="D222" s="24"/>
      <c r="E222" s="24"/>
      <c r="F222" s="19"/>
      <c r="G222" s="24">
        <f t="shared" si="55"/>
        <v>336</v>
      </c>
      <c r="H222" s="71">
        <f t="shared" si="63"/>
        <v>336</v>
      </c>
    </row>
    <row r="223" spans="1:8" ht="15.75" x14ac:dyDescent="0.25">
      <c r="A223" s="13" t="s">
        <v>274</v>
      </c>
      <c r="B223" s="35"/>
      <c r="C223" s="30">
        <v>70</v>
      </c>
      <c r="D223" s="19"/>
      <c r="E223" s="19"/>
      <c r="F223" s="19"/>
      <c r="G223" s="24">
        <f t="shared" si="55"/>
        <v>70</v>
      </c>
      <c r="H223" s="71">
        <f t="shared" si="63"/>
        <v>70</v>
      </c>
    </row>
    <row r="224" spans="1:8" ht="15.75" x14ac:dyDescent="0.25">
      <c r="A224" s="13" t="s">
        <v>277</v>
      </c>
      <c r="B224" s="35"/>
      <c r="C224" s="30">
        <v>70</v>
      </c>
      <c r="D224" s="19"/>
      <c r="E224" s="19"/>
      <c r="F224" s="19"/>
      <c r="G224" s="24">
        <f t="shared" si="55"/>
        <v>70</v>
      </c>
      <c r="H224" s="71">
        <f t="shared" si="63"/>
        <v>70</v>
      </c>
    </row>
    <row r="225" spans="1:8" ht="47.25" x14ac:dyDescent="0.25">
      <c r="A225" s="60" t="s">
        <v>439</v>
      </c>
      <c r="B225" s="35"/>
      <c r="C225" s="30">
        <v>314</v>
      </c>
      <c r="D225" s="19"/>
      <c r="E225" s="24"/>
      <c r="F225" s="24"/>
      <c r="G225" s="24">
        <f t="shared" si="55"/>
        <v>314</v>
      </c>
      <c r="H225" s="71">
        <f t="shared" si="63"/>
        <v>314</v>
      </c>
    </row>
    <row r="226" spans="1:8" ht="15.75" x14ac:dyDescent="0.25">
      <c r="A226" s="13" t="s">
        <v>275</v>
      </c>
      <c r="B226" s="35"/>
      <c r="C226" s="30">
        <v>35</v>
      </c>
      <c r="D226" s="19"/>
      <c r="E226" s="24"/>
      <c r="F226" s="19"/>
      <c r="G226" s="24">
        <f t="shared" si="55"/>
        <v>35</v>
      </c>
      <c r="H226" s="71">
        <f t="shared" si="63"/>
        <v>35</v>
      </c>
    </row>
    <row r="227" spans="1:8" ht="15.75" x14ac:dyDescent="0.25">
      <c r="A227" s="13" t="s">
        <v>308</v>
      </c>
      <c r="B227" s="35"/>
      <c r="C227" s="30">
        <v>4</v>
      </c>
      <c r="D227" s="24"/>
      <c r="E227" s="24"/>
      <c r="F227" s="24"/>
      <c r="G227" s="24">
        <f t="shared" si="55"/>
        <v>4</v>
      </c>
      <c r="H227" s="71">
        <f t="shared" si="63"/>
        <v>4</v>
      </c>
    </row>
    <row r="228" spans="1:8" ht="15.75" x14ac:dyDescent="0.25">
      <c r="A228" s="13" t="s">
        <v>426</v>
      </c>
      <c r="B228" s="35"/>
      <c r="C228" s="30">
        <v>5</v>
      </c>
      <c r="D228" s="24"/>
      <c r="E228" s="24"/>
      <c r="F228" s="24"/>
      <c r="G228" s="24">
        <f t="shared" si="55"/>
        <v>5</v>
      </c>
      <c r="H228" s="71">
        <f t="shared" si="63"/>
        <v>5</v>
      </c>
    </row>
    <row r="229" spans="1:8" ht="15.75" x14ac:dyDescent="0.25">
      <c r="A229" s="13" t="s">
        <v>563</v>
      </c>
      <c r="B229" s="35"/>
      <c r="C229" s="30">
        <v>25</v>
      </c>
      <c r="D229" s="24"/>
      <c r="E229" s="24"/>
      <c r="F229" s="24"/>
      <c r="G229" s="24">
        <f t="shared" si="55"/>
        <v>25</v>
      </c>
      <c r="H229" s="71">
        <f t="shared" si="63"/>
        <v>25</v>
      </c>
    </row>
    <row r="230" spans="1:8" ht="15.75" x14ac:dyDescent="0.25">
      <c r="A230" s="13" t="s">
        <v>564</v>
      </c>
      <c r="B230" s="35"/>
      <c r="C230" s="30">
        <v>104</v>
      </c>
      <c r="D230" s="24"/>
      <c r="E230" s="24"/>
      <c r="F230" s="24"/>
      <c r="G230" s="24">
        <v>104</v>
      </c>
      <c r="H230" s="71">
        <f t="shared" si="63"/>
        <v>104</v>
      </c>
    </row>
    <row r="231" spans="1:8" ht="15.75" x14ac:dyDescent="0.25">
      <c r="A231" s="70" t="s">
        <v>567</v>
      </c>
      <c r="B231" s="35"/>
      <c r="C231" s="30">
        <v>220</v>
      </c>
      <c r="D231" s="24"/>
      <c r="E231" s="24"/>
      <c r="F231" s="24"/>
      <c r="G231" s="24">
        <v>220</v>
      </c>
      <c r="H231" s="71">
        <f t="shared" si="63"/>
        <v>220</v>
      </c>
    </row>
    <row r="232" spans="1:8" ht="15.75" x14ac:dyDescent="0.25">
      <c r="A232" s="13" t="s">
        <v>427</v>
      </c>
      <c r="B232" s="35"/>
      <c r="C232" s="30">
        <v>0</v>
      </c>
      <c r="D232" s="19"/>
      <c r="E232" s="24"/>
      <c r="F232" s="19"/>
      <c r="G232" s="24">
        <f t="shared" si="55"/>
        <v>0</v>
      </c>
      <c r="H232" s="71">
        <f t="shared" si="63"/>
        <v>0</v>
      </c>
    </row>
    <row r="233" spans="1:8" ht="15.75" x14ac:dyDescent="0.25">
      <c r="A233" s="13" t="s">
        <v>301</v>
      </c>
      <c r="B233" s="35"/>
      <c r="C233" s="30">
        <v>5</v>
      </c>
      <c r="D233" s="19"/>
      <c r="E233" s="19"/>
      <c r="F233" s="19"/>
      <c r="G233" s="24">
        <f t="shared" si="55"/>
        <v>5</v>
      </c>
      <c r="H233" s="71">
        <f t="shared" si="63"/>
        <v>5</v>
      </c>
    </row>
    <row r="234" spans="1:8" ht="15.75" x14ac:dyDescent="0.25">
      <c r="A234" s="13" t="s">
        <v>568</v>
      </c>
      <c r="B234" s="35"/>
      <c r="C234" s="30">
        <v>170</v>
      </c>
      <c r="D234" s="19"/>
      <c r="E234" s="24"/>
      <c r="F234" s="19"/>
      <c r="G234" s="24">
        <v>170</v>
      </c>
      <c r="H234" s="71">
        <f t="shared" si="63"/>
        <v>170</v>
      </c>
    </row>
    <row r="235" spans="1:8" ht="15.75" x14ac:dyDescent="0.25">
      <c r="A235" s="13" t="s">
        <v>565</v>
      </c>
      <c r="B235" s="35"/>
      <c r="C235" s="30">
        <v>107</v>
      </c>
      <c r="D235" s="24">
        <v>0</v>
      </c>
      <c r="E235" s="24"/>
      <c r="F235" s="24"/>
      <c r="G235" s="24">
        <f t="shared" si="55"/>
        <v>107</v>
      </c>
      <c r="H235" s="71">
        <f t="shared" si="63"/>
        <v>107</v>
      </c>
    </row>
    <row r="236" spans="1:8" ht="15.75" x14ac:dyDescent="0.25">
      <c r="A236" s="13" t="s">
        <v>309</v>
      </c>
      <c r="B236" s="35"/>
      <c r="C236" s="30">
        <v>0</v>
      </c>
      <c r="D236" s="24">
        <v>0</v>
      </c>
      <c r="E236" s="24"/>
      <c r="F236" s="24"/>
      <c r="G236" s="24">
        <f t="shared" si="55"/>
        <v>0</v>
      </c>
      <c r="H236" s="71">
        <f t="shared" si="63"/>
        <v>0</v>
      </c>
    </row>
    <row r="237" spans="1:8" ht="15.75" x14ac:dyDescent="0.25">
      <c r="A237" s="13" t="s">
        <v>323</v>
      </c>
      <c r="B237" s="13"/>
      <c r="C237" s="30">
        <v>10</v>
      </c>
      <c r="D237" s="19"/>
      <c r="E237" s="19"/>
      <c r="F237" s="19"/>
      <c r="G237" s="24">
        <f t="shared" si="55"/>
        <v>10</v>
      </c>
      <c r="H237" s="71">
        <f t="shared" si="63"/>
        <v>10</v>
      </c>
    </row>
    <row r="238" spans="1:8" ht="15.75" x14ac:dyDescent="0.25">
      <c r="A238" s="13" t="s">
        <v>586</v>
      </c>
      <c r="B238" s="13"/>
      <c r="C238" s="30">
        <v>54</v>
      </c>
      <c r="D238" s="25"/>
      <c r="E238" s="30"/>
      <c r="F238" s="30"/>
      <c r="G238" s="30">
        <f t="shared" si="55"/>
        <v>54</v>
      </c>
      <c r="H238" s="71">
        <f t="shared" si="63"/>
        <v>54</v>
      </c>
    </row>
    <row r="239" spans="1:8" ht="15.75" x14ac:dyDescent="0.25">
      <c r="A239" s="13" t="s">
        <v>425</v>
      </c>
      <c r="B239" s="12"/>
      <c r="C239" s="52">
        <v>100</v>
      </c>
      <c r="D239" s="19"/>
      <c r="E239" s="19"/>
      <c r="F239" s="19"/>
      <c r="G239" s="24">
        <f t="shared" si="55"/>
        <v>100</v>
      </c>
      <c r="H239" s="71">
        <f t="shared" si="63"/>
        <v>100</v>
      </c>
    </row>
    <row r="240" spans="1:8" ht="15.75" x14ac:dyDescent="0.25">
      <c r="A240" s="50" t="s">
        <v>130</v>
      </c>
      <c r="B240" s="12"/>
      <c r="C240" s="51">
        <f>C241+C242+C243+C244+C245+C246+C247+C248+C249+C250+C251+C252+C253+C254+C255</f>
        <v>830</v>
      </c>
      <c r="D240" s="51">
        <f>+D241+D242+D243+D244+D245+D246+D247+D248+D249+D250+D251+D252+D253+D254+D255</f>
        <v>0</v>
      </c>
      <c r="E240" s="51">
        <f>+E241+E242+E243+E244+E245+E246+E247+E248+E249+E250+E251+E252+E253+E254+E255</f>
        <v>0</v>
      </c>
      <c r="F240" s="51">
        <f>+F241+F242+F243+F244+F245+F246+F247+F248+F249+F250+F251+F252+F253+F254+F255</f>
        <v>0</v>
      </c>
      <c r="G240" s="51">
        <f>+G241+G242+G243+G244+G245+G246+G247+G248+G249+G250+G251+G252+G253+G254+G255</f>
        <v>830</v>
      </c>
      <c r="H240" s="71">
        <f t="shared" si="63"/>
        <v>830</v>
      </c>
    </row>
    <row r="241" spans="1:8" ht="15.75" x14ac:dyDescent="0.25">
      <c r="A241" s="13" t="s">
        <v>433</v>
      </c>
      <c r="B241" s="12"/>
      <c r="C241" s="52">
        <v>60</v>
      </c>
      <c r="D241" s="52"/>
      <c r="E241" s="52"/>
      <c r="F241" s="52"/>
      <c r="G241" s="24">
        <f t="shared" si="55"/>
        <v>60</v>
      </c>
      <c r="H241" s="71">
        <f t="shared" si="63"/>
        <v>60</v>
      </c>
    </row>
    <row r="242" spans="1:8" ht="15.75" x14ac:dyDescent="0.25">
      <c r="A242" s="13" t="s">
        <v>308</v>
      </c>
      <c r="B242" s="12"/>
      <c r="C242" s="52">
        <v>202</v>
      </c>
      <c r="D242" s="52"/>
      <c r="E242" s="52"/>
      <c r="F242" s="52"/>
      <c r="G242" s="24">
        <f t="shared" ref="G242:G302" si="71">+C242+D242+E242+F242</f>
        <v>202</v>
      </c>
      <c r="H242" s="71">
        <f t="shared" si="63"/>
        <v>202</v>
      </c>
    </row>
    <row r="243" spans="1:8" ht="15.75" x14ac:dyDescent="0.25">
      <c r="A243" s="13" t="s">
        <v>429</v>
      </c>
      <c r="B243" s="12"/>
      <c r="C243" s="52">
        <v>10</v>
      </c>
      <c r="D243" s="19"/>
      <c r="E243" s="19"/>
      <c r="F243" s="19"/>
      <c r="G243" s="24">
        <f t="shared" si="71"/>
        <v>10</v>
      </c>
      <c r="H243" s="71">
        <f t="shared" si="63"/>
        <v>10</v>
      </c>
    </row>
    <row r="244" spans="1:8" ht="15.75" x14ac:dyDescent="0.25">
      <c r="A244" s="13" t="s">
        <v>426</v>
      </c>
      <c r="B244" s="12"/>
      <c r="C244" s="52">
        <v>56</v>
      </c>
      <c r="D244" s="24"/>
      <c r="E244" s="24"/>
      <c r="F244" s="19"/>
      <c r="G244" s="24">
        <f t="shared" si="71"/>
        <v>56</v>
      </c>
      <c r="H244" s="71">
        <f t="shared" si="63"/>
        <v>56</v>
      </c>
    </row>
    <row r="245" spans="1:8" ht="15.75" x14ac:dyDescent="0.25">
      <c r="A245" s="13" t="s">
        <v>309</v>
      </c>
      <c r="B245" s="12"/>
      <c r="C245" s="52">
        <v>221</v>
      </c>
      <c r="D245" s="24"/>
      <c r="E245" s="24"/>
      <c r="F245" s="19"/>
      <c r="G245" s="24">
        <f t="shared" si="71"/>
        <v>221</v>
      </c>
      <c r="H245" s="71">
        <f t="shared" si="63"/>
        <v>221</v>
      </c>
    </row>
    <row r="246" spans="1:8" ht="15.75" x14ac:dyDescent="0.25">
      <c r="A246" s="13" t="s">
        <v>430</v>
      </c>
      <c r="B246" s="12"/>
      <c r="C246" s="52">
        <v>10</v>
      </c>
      <c r="D246" s="19"/>
      <c r="E246" s="19"/>
      <c r="F246" s="19"/>
      <c r="G246" s="24">
        <f t="shared" si="71"/>
        <v>10</v>
      </c>
      <c r="H246" s="71">
        <f t="shared" si="63"/>
        <v>10</v>
      </c>
    </row>
    <row r="247" spans="1:8" ht="31.5" x14ac:dyDescent="0.25">
      <c r="A247" s="13" t="s">
        <v>431</v>
      </c>
      <c r="B247" s="12"/>
      <c r="C247" s="52">
        <v>0</v>
      </c>
      <c r="D247" s="24"/>
      <c r="E247" s="19"/>
      <c r="F247" s="19"/>
      <c r="G247" s="24">
        <f t="shared" si="71"/>
        <v>0</v>
      </c>
      <c r="H247" s="71">
        <f t="shared" si="63"/>
        <v>0</v>
      </c>
    </row>
    <row r="248" spans="1:8" ht="31.5" x14ac:dyDescent="0.25">
      <c r="A248" s="13" t="s">
        <v>555</v>
      </c>
      <c r="B248" s="12"/>
      <c r="C248" s="52">
        <v>70</v>
      </c>
      <c r="D248" s="24"/>
      <c r="E248" s="19"/>
      <c r="F248" s="19"/>
      <c r="G248" s="24">
        <v>70</v>
      </c>
      <c r="H248" s="71">
        <f t="shared" si="63"/>
        <v>70</v>
      </c>
    </row>
    <row r="249" spans="1:8" ht="15.75" x14ac:dyDescent="0.25">
      <c r="A249" s="13" t="s">
        <v>432</v>
      </c>
      <c r="B249" s="12"/>
      <c r="C249" s="52">
        <v>10</v>
      </c>
      <c r="D249" s="19"/>
      <c r="E249" s="19"/>
      <c r="F249" s="19"/>
      <c r="G249" s="24">
        <f t="shared" si="71"/>
        <v>10</v>
      </c>
      <c r="H249" s="71">
        <f t="shared" si="63"/>
        <v>10</v>
      </c>
    </row>
    <row r="250" spans="1:8" ht="15.75" x14ac:dyDescent="0.25">
      <c r="A250" s="13" t="s">
        <v>434</v>
      </c>
      <c r="B250" s="12"/>
      <c r="C250" s="52">
        <v>10</v>
      </c>
      <c r="D250" s="19"/>
      <c r="E250" s="19"/>
      <c r="F250" s="19"/>
      <c r="G250" s="24">
        <f t="shared" si="71"/>
        <v>10</v>
      </c>
      <c r="H250" s="71">
        <f t="shared" si="63"/>
        <v>10</v>
      </c>
    </row>
    <row r="251" spans="1:8" ht="15.75" x14ac:dyDescent="0.25">
      <c r="A251" s="13" t="s">
        <v>435</v>
      </c>
      <c r="B251" s="12"/>
      <c r="C251" s="52">
        <v>10</v>
      </c>
      <c r="D251" s="19"/>
      <c r="E251" s="19"/>
      <c r="F251" s="19"/>
      <c r="G251" s="24">
        <f t="shared" si="71"/>
        <v>10</v>
      </c>
      <c r="H251" s="71">
        <f t="shared" si="63"/>
        <v>10</v>
      </c>
    </row>
    <row r="252" spans="1:8" ht="15.75" x14ac:dyDescent="0.25">
      <c r="A252" s="13" t="s">
        <v>436</v>
      </c>
      <c r="B252" s="12"/>
      <c r="C252" s="52">
        <v>70</v>
      </c>
      <c r="D252" s="19"/>
      <c r="E252" s="19"/>
      <c r="F252" s="19"/>
      <c r="G252" s="24">
        <f t="shared" si="71"/>
        <v>70</v>
      </c>
      <c r="H252" s="71">
        <f t="shared" si="63"/>
        <v>70</v>
      </c>
    </row>
    <row r="253" spans="1:8" ht="15.75" x14ac:dyDescent="0.25">
      <c r="A253" s="13"/>
      <c r="B253" s="12"/>
      <c r="C253" s="52"/>
      <c r="D253" s="19"/>
      <c r="E253" s="19"/>
      <c r="F253" s="19"/>
      <c r="G253" s="24"/>
      <c r="H253" s="71">
        <f t="shared" si="63"/>
        <v>0</v>
      </c>
    </row>
    <row r="254" spans="1:8" ht="15.75" x14ac:dyDescent="0.25">
      <c r="A254" s="13" t="s">
        <v>404</v>
      </c>
      <c r="B254" s="12"/>
      <c r="C254" s="52">
        <v>91</v>
      </c>
      <c r="D254" s="19"/>
      <c r="E254" s="19"/>
      <c r="F254" s="19"/>
      <c r="G254" s="24">
        <f t="shared" si="71"/>
        <v>91</v>
      </c>
      <c r="H254" s="71">
        <f t="shared" si="63"/>
        <v>91</v>
      </c>
    </row>
    <row r="255" spans="1:8" ht="34.5" customHeight="1" x14ac:dyDescent="0.25">
      <c r="A255" s="13" t="s">
        <v>310</v>
      </c>
      <c r="B255" s="35"/>
      <c r="C255" s="24">
        <v>10</v>
      </c>
      <c r="D255" s="19"/>
      <c r="E255" s="19"/>
      <c r="F255" s="19"/>
      <c r="G255" s="24">
        <f t="shared" si="71"/>
        <v>10</v>
      </c>
      <c r="H255" s="71">
        <f t="shared" si="63"/>
        <v>10</v>
      </c>
    </row>
    <row r="256" spans="1:8" ht="15.75" x14ac:dyDescent="0.25">
      <c r="A256" s="17" t="s">
        <v>356</v>
      </c>
      <c r="B256" s="12" t="s">
        <v>357</v>
      </c>
      <c r="C256" s="25">
        <v>570</v>
      </c>
      <c r="D256" s="19"/>
      <c r="E256" s="19"/>
      <c r="F256" s="19"/>
      <c r="G256" s="19">
        <f t="shared" si="71"/>
        <v>570</v>
      </c>
      <c r="H256" s="71">
        <f t="shared" si="63"/>
        <v>570</v>
      </c>
    </row>
    <row r="257" spans="1:8" ht="15" customHeight="1" x14ac:dyDescent="0.25">
      <c r="A257" s="17" t="s">
        <v>360</v>
      </c>
      <c r="B257" s="49" t="s">
        <v>94</v>
      </c>
      <c r="C257" s="51">
        <f>+C258+C259+C261+C264+C265+C268+C269+C270+C271+C272+C273+C274+C275+C276+C277+C263+C260+C262+C266+C267</f>
        <v>1792</v>
      </c>
      <c r="D257" s="51">
        <f t="shared" ref="D257:G257" si="72">+D258+D259+D261+D264+D265+D268+D269+D270+D271+D272+D273+D274+D275+D276+D277+D263+D260+D262+D266+D267</f>
        <v>0</v>
      </c>
      <c r="E257" s="51">
        <f t="shared" si="72"/>
        <v>0</v>
      </c>
      <c r="F257" s="51">
        <f t="shared" si="72"/>
        <v>0</v>
      </c>
      <c r="G257" s="51">
        <f t="shared" si="72"/>
        <v>1792</v>
      </c>
      <c r="H257" s="71">
        <f t="shared" si="63"/>
        <v>1792</v>
      </c>
    </row>
    <row r="258" spans="1:8" ht="35.25" customHeight="1" x14ac:dyDescent="0.25">
      <c r="A258" s="13" t="s">
        <v>283</v>
      </c>
      <c r="B258" s="37"/>
      <c r="C258" s="52">
        <v>80</v>
      </c>
      <c r="D258" s="19"/>
      <c r="E258" s="19"/>
      <c r="F258" s="19"/>
      <c r="G258" s="24">
        <f t="shared" si="71"/>
        <v>80</v>
      </c>
      <c r="H258" s="71">
        <f t="shared" si="63"/>
        <v>80</v>
      </c>
    </row>
    <row r="259" spans="1:8" ht="15.75" x14ac:dyDescent="0.25">
      <c r="A259" s="13" t="s">
        <v>291</v>
      </c>
      <c r="B259" s="37"/>
      <c r="C259" s="24">
        <v>40</v>
      </c>
      <c r="D259" s="19"/>
      <c r="E259" s="19"/>
      <c r="F259" s="19">
        <v>-7</v>
      </c>
      <c r="G259" s="24">
        <f t="shared" si="71"/>
        <v>33</v>
      </c>
      <c r="H259" s="71">
        <f t="shared" si="63"/>
        <v>33</v>
      </c>
    </row>
    <row r="260" spans="1:8" ht="15.75" x14ac:dyDescent="0.25">
      <c r="A260" s="13" t="s">
        <v>497</v>
      </c>
      <c r="B260" s="37"/>
      <c r="C260" s="24">
        <v>20</v>
      </c>
      <c r="D260" s="19"/>
      <c r="E260" s="19"/>
      <c r="F260" s="19"/>
      <c r="G260" s="24">
        <f t="shared" si="71"/>
        <v>20</v>
      </c>
      <c r="H260" s="71">
        <f t="shared" si="63"/>
        <v>20</v>
      </c>
    </row>
    <row r="261" spans="1:8" ht="15.75" x14ac:dyDescent="0.25">
      <c r="A261" s="13" t="s">
        <v>330</v>
      </c>
      <c r="B261" s="37"/>
      <c r="C261" s="24">
        <v>100</v>
      </c>
      <c r="D261" s="19"/>
      <c r="E261" s="19"/>
      <c r="F261" s="19"/>
      <c r="G261" s="24">
        <f t="shared" si="71"/>
        <v>100</v>
      </c>
      <c r="H261" s="71">
        <f t="shared" si="63"/>
        <v>100</v>
      </c>
    </row>
    <row r="262" spans="1:8" ht="15.75" x14ac:dyDescent="0.25">
      <c r="A262" s="13" t="s">
        <v>522</v>
      </c>
      <c r="B262" s="37"/>
      <c r="C262" s="24">
        <v>30</v>
      </c>
      <c r="D262" s="24"/>
      <c r="E262" s="24"/>
      <c r="F262" s="24"/>
      <c r="G262" s="24">
        <f t="shared" si="71"/>
        <v>30</v>
      </c>
      <c r="H262" s="71">
        <f t="shared" si="63"/>
        <v>30</v>
      </c>
    </row>
    <row r="263" spans="1:8" ht="15.75" x14ac:dyDescent="0.25">
      <c r="A263" s="13" t="s">
        <v>394</v>
      </c>
      <c r="B263" s="37"/>
      <c r="C263" s="24">
        <v>95</v>
      </c>
      <c r="D263" s="19"/>
      <c r="E263" s="19"/>
      <c r="F263" s="19"/>
      <c r="G263" s="24">
        <f t="shared" si="71"/>
        <v>95</v>
      </c>
      <c r="H263" s="71">
        <f t="shared" si="63"/>
        <v>95</v>
      </c>
    </row>
    <row r="264" spans="1:8" ht="15.75" x14ac:dyDescent="0.25">
      <c r="A264" s="13" t="s">
        <v>223</v>
      </c>
      <c r="B264" s="37"/>
      <c r="C264" s="24">
        <v>50</v>
      </c>
      <c r="D264" s="19"/>
      <c r="E264" s="19"/>
      <c r="F264" s="19"/>
      <c r="G264" s="24">
        <f t="shared" si="71"/>
        <v>50</v>
      </c>
      <c r="H264" s="71">
        <f t="shared" ref="H264:H327" si="73">+C264+F264</f>
        <v>50</v>
      </c>
    </row>
    <row r="265" spans="1:8" ht="36" customHeight="1" x14ac:dyDescent="0.25">
      <c r="A265" s="13" t="s">
        <v>260</v>
      </c>
      <c r="B265" s="37"/>
      <c r="C265" s="24">
        <v>707</v>
      </c>
      <c r="D265" s="19"/>
      <c r="E265" s="24"/>
      <c r="F265" s="24"/>
      <c r="G265" s="24">
        <f t="shared" si="71"/>
        <v>707</v>
      </c>
      <c r="H265" s="71">
        <f t="shared" si="73"/>
        <v>707</v>
      </c>
    </row>
    <row r="266" spans="1:8" ht="20.25" customHeight="1" x14ac:dyDescent="0.25">
      <c r="A266" s="13" t="s">
        <v>539</v>
      </c>
      <c r="B266" s="36"/>
      <c r="C266" s="24">
        <v>10</v>
      </c>
      <c r="D266" s="24"/>
      <c r="E266" s="24"/>
      <c r="F266" s="24"/>
      <c r="G266" s="24">
        <f t="shared" si="71"/>
        <v>10</v>
      </c>
      <c r="H266" s="71">
        <f t="shared" si="73"/>
        <v>10</v>
      </c>
    </row>
    <row r="267" spans="1:8" ht="21" customHeight="1" x14ac:dyDescent="0.25">
      <c r="A267" s="13" t="s">
        <v>540</v>
      </c>
      <c r="B267" s="36"/>
      <c r="C267" s="24">
        <v>60</v>
      </c>
      <c r="D267" s="24"/>
      <c r="E267" s="24"/>
      <c r="F267" s="24"/>
      <c r="G267" s="24">
        <f t="shared" si="71"/>
        <v>60</v>
      </c>
      <c r="H267" s="71">
        <f t="shared" si="73"/>
        <v>60</v>
      </c>
    </row>
    <row r="268" spans="1:8" ht="15.75" x14ac:dyDescent="0.25">
      <c r="A268" s="13" t="s">
        <v>294</v>
      </c>
      <c r="B268" s="36"/>
      <c r="C268" s="24">
        <v>50</v>
      </c>
      <c r="D268" s="19"/>
      <c r="E268" s="19"/>
      <c r="F268" s="24">
        <v>-11</v>
      </c>
      <c r="G268" s="24">
        <f t="shared" si="71"/>
        <v>39</v>
      </c>
      <c r="H268" s="71">
        <f t="shared" si="73"/>
        <v>39</v>
      </c>
    </row>
    <row r="269" spans="1:8" ht="15.75" x14ac:dyDescent="0.25">
      <c r="A269" s="13" t="s">
        <v>261</v>
      </c>
      <c r="B269" s="36"/>
      <c r="C269" s="24">
        <v>10</v>
      </c>
      <c r="D269" s="19"/>
      <c r="E269" s="19"/>
      <c r="F269" s="19"/>
      <c r="G269" s="24">
        <f t="shared" si="71"/>
        <v>10</v>
      </c>
      <c r="H269" s="71">
        <f t="shared" si="73"/>
        <v>10</v>
      </c>
    </row>
    <row r="270" spans="1:8" ht="15.75" x14ac:dyDescent="0.25">
      <c r="A270" s="13" t="s">
        <v>240</v>
      </c>
      <c r="B270" s="36"/>
      <c r="C270" s="24">
        <v>20</v>
      </c>
      <c r="D270" s="19"/>
      <c r="E270" s="19"/>
      <c r="F270" s="19"/>
      <c r="G270" s="24">
        <f t="shared" si="71"/>
        <v>20</v>
      </c>
      <c r="H270" s="71">
        <f t="shared" si="73"/>
        <v>20</v>
      </c>
    </row>
    <row r="271" spans="1:8" ht="15.75" x14ac:dyDescent="0.25">
      <c r="A271" s="13" t="s">
        <v>262</v>
      </c>
      <c r="B271" s="37"/>
      <c r="C271" s="24">
        <v>20</v>
      </c>
      <c r="D271" s="19"/>
      <c r="E271" s="19"/>
      <c r="F271" s="19"/>
      <c r="G271" s="24">
        <f t="shared" si="71"/>
        <v>20</v>
      </c>
      <c r="H271" s="71">
        <f t="shared" si="73"/>
        <v>20</v>
      </c>
    </row>
    <row r="272" spans="1:8" ht="15.75" x14ac:dyDescent="0.25">
      <c r="A272" s="13" t="s">
        <v>224</v>
      </c>
      <c r="B272" s="36"/>
      <c r="C272" s="24">
        <v>200</v>
      </c>
      <c r="D272" s="19"/>
      <c r="E272" s="24"/>
      <c r="F272" s="24"/>
      <c r="G272" s="24">
        <f t="shared" si="71"/>
        <v>200</v>
      </c>
      <c r="H272" s="71">
        <f t="shared" si="73"/>
        <v>200</v>
      </c>
    </row>
    <row r="273" spans="1:8" ht="30.75" customHeight="1" x14ac:dyDescent="0.25">
      <c r="A273" s="13" t="s">
        <v>256</v>
      </c>
      <c r="B273" s="36"/>
      <c r="C273" s="24">
        <v>50</v>
      </c>
      <c r="D273" s="19"/>
      <c r="E273" s="19"/>
      <c r="F273" s="19"/>
      <c r="G273" s="24">
        <f t="shared" si="71"/>
        <v>50</v>
      </c>
      <c r="H273" s="71">
        <f t="shared" si="73"/>
        <v>50</v>
      </c>
    </row>
    <row r="274" spans="1:8" ht="15.75" x14ac:dyDescent="0.25">
      <c r="A274" s="13" t="s">
        <v>263</v>
      </c>
      <c r="B274" s="37"/>
      <c r="C274" s="24">
        <v>50</v>
      </c>
      <c r="D274" s="19"/>
      <c r="E274" s="19"/>
      <c r="F274" s="19"/>
      <c r="G274" s="24">
        <f t="shared" si="71"/>
        <v>50</v>
      </c>
      <c r="H274" s="71">
        <f t="shared" si="73"/>
        <v>50</v>
      </c>
    </row>
    <row r="275" spans="1:8" ht="15.75" x14ac:dyDescent="0.25">
      <c r="A275" s="13" t="s">
        <v>295</v>
      </c>
      <c r="B275" s="37"/>
      <c r="C275" s="30">
        <v>80</v>
      </c>
      <c r="D275" s="19"/>
      <c r="E275" s="24"/>
      <c r="F275" s="24">
        <v>18</v>
      </c>
      <c r="G275" s="24">
        <f t="shared" si="71"/>
        <v>98</v>
      </c>
      <c r="H275" s="71">
        <f t="shared" si="73"/>
        <v>98</v>
      </c>
    </row>
    <row r="276" spans="1:8" ht="31.5" x14ac:dyDescent="0.25">
      <c r="A276" s="13" t="s">
        <v>280</v>
      </c>
      <c r="B276" s="36"/>
      <c r="C276" s="30">
        <v>40</v>
      </c>
      <c r="D276" s="19"/>
      <c r="E276" s="19"/>
      <c r="F276" s="19"/>
      <c r="G276" s="24">
        <f t="shared" si="71"/>
        <v>40</v>
      </c>
      <c r="H276" s="71">
        <f t="shared" si="73"/>
        <v>40</v>
      </c>
    </row>
    <row r="277" spans="1:8" ht="15.75" x14ac:dyDescent="0.25">
      <c r="A277" s="13" t="s">
        <v>210</v>
      </c>
      <c r="B277" s="36"/>
      <c r="C277" s="30">
        <v>80</v>
      </c>
      <c r="D277" s="24"/>
      <c r="E277" s="24"/>
      <c r="F277" s="19"/>
      <c r="G277" s="24">
        <f t="shared" si="71"/>
        <v>80</v>
      </c>
      <c r="H277" s="71">
        <f t="shared" si="73"/>
        <v>80</v>
      </c>
    </row>
    <row r="278" spans="1:8" ht="15.75" x14ac:dyDescent="0.25">
      <c r="A278" s="17" t="s">
        <v>44</v>
      </c>
      <c r="B278" s="49" t="s">
        <v>149</v>
      </c>
      <c r="C278" s="51">
        <f>+C279+C280+C281+C282+C283+C284+C285</f>
        <v>685</v>
      </c>
      <c r="D278" s="51">
        <f t="shared" ref="D278:G278" si="74">+D279+D280+D281+D282+D283+D284+D285</f>
        <v>0</v>
      </c>
      <c r="E278" s="51">
        <f t="shared" si="74"/>
        <v>0</v>
      </c>
      <c r="F278" s="51">
        <f t="shared" si="74"/>
        <v>0</v>
      </c>
      <c r="G278" s="51">
        <f t="shared" si="74"/>
        <v>685</v>
      </c>
      <c r="H278" s="71">
        <f t="shared" si="73"/>
        <v>685</v>
      </c>
    </row>
    <row r="279" spans="1:8" ht="15.75" x14ac:dyDescent="0.25">
      <c r="A279" s="11" t="s">
        <v>336</v>
      </c>
      <c r="B279" s="49"/>
      <c r="C279" s="52">
        <v>292</v>
      </c>
      <c r="D279" s="24"/>
      <c r="E279" s="24"/>
      <c r="F279" s="19"/>
      <c r="G279" s="24">
        <f t="shared" si="71"/>
        <v>292</v>
      </c>
      <c r="H279" s="71">
        <f t="shared" si="73"/>
        <v>292</v>
      </c>
    </row>
    <row r="280" spans="1:8" ht="23.25" customHeight="1" x14ac:dyDescent="0.25">
      <c r="A280" s="13" t="s">
        <v>257</v>
      </c>
      <c r="B280" s="37"/>
      <c r="C280" s="24">
        <v>100</v>
      </c>
      <c r="D280" s="19"/>
      <c r="E280" s="19"/>
      <c r="F280" s="19"/>
      <c r="G280" s="24">
        <f t="shared" si="71"/>
        <v>100</v>
      </c>
      <c r="H280" s="71">
        <f t="shared" si="73"/>
        <v>100</v>
      </c>
    </row>
    <row r="281" spans="1:8" ht="23.25" customHeight="1" x14ac:dyDescent="0.25">
      <c r="A281" s="87" t="s">
        <v>437</v>
      </c>
      <c r="B281" s="36"/>
      <c r="C281" s="46">
        <v>0</v>
      </c>
      <c r="D281" s="19">
        <v>0</v>
      </c>
      <c r="E281" s="19"/>
      <c r="F281" s="24">
        <v>0</v>
      </c>
      <c r="G281" s="24">
        <f t="shared" si="71"/>
        <v>0</v>
      </c>
      <c r="H281" s="71">
        <f t="shared" si="73"/>
        <v>0</v>
      </c>
    </row>
    <row r="282" spans="1:8" ht="23.25" customHeight="1" x14ac:dyDescent="0.25">
      <c r="A282" s="87" t="s">
        <v>498</v>
      </c>
      <c r="B282" s="36"/>
      <c r="C282" s="46">
        <v>87</v>
      </c>
      <c r="D282" s="19"/>
      <c r="E282" s="19"/>
      <c r="F282" s="19"/>
      <c r="G282" s="24">
        <f t="shared" si="71"/>
        <v>87</v>
      </c>
      <c r="H282" s="71">
        <f t="shared" si="73"/>
        <v>87</v>
      </c>
    </row>
    <row r="283" spans="1:8" ht="23.25" customHeight="1" x14ac:dyDescent="0.25">
      <c r="A283" s="87" t="s">
        <v>438</v>
      </c>
      <c r="B283" s="36"/>
      <c r="C283" s="46">
        <v>201</v>
      </c>
      <c r="D283" s="24"/>
      <c r="E283" s="24"/>
      <c r="F283" s="19"/>
      <c r="G283" s="24">
        <f t="shared" si="71"/>
        <v>201</v>
      </c>
      <c r="H283" s="71">
        <f t="shared" si="73"/>
        <v>201</v>
      </c>
    </row>
    <row r="284" spans="1:8" ht="51" customHeight="1" x14ac:dyDescent="0.25">
      <c r="A284" s="60" t="s">
        <v>439</v>
      </c>
      <c r="B284" s="36"/>
      <c r="C284" s="46">
        <v>0</v>
      </c>
      <c r="D284" s="24"/>
      <c r="E284" s="24"/>
      <c r="F284" s="19"/>
      <c r="G284" s="24">
        <f t="shared" si="71"/>
        <v>0</v>
      </c>
      <c r="H284" s="71">
        <f t="shared" si="73"/>
        <v>0</v>
      </c>
    </row>
    <row r="285" spans="1:8" ht="54" customHeight="1" x14ac:dyDescent="0.25">
      <c r="A285" s="41" t="s">
        <v>337</v>
      </c>
      <c r="B285" s="36"/>
      <c r="C285" s="46">
        <v>5</v>
      </c>
      <c r="D285" s="19"/>
      <c r="E285" s="19"/>
      <c r="F285" s="19"/>
      <c r="G285" s="24">
        <f t="shared" si="71"/>
        <v>5</v>
      </c>
      <c r="H285" s="71">
        <f t="shared" si="73"/>
        <v>5</v>
      </c>
    </row>
    <row r="286" spans="1:8" ht="15.75" x14ac:dyDescent="0.25">
      <c r="A286" s="53" t="s">
        <v>249</v>
      </c>
      <c r="B286" s="54" t="s">
        <v>250</v>
      </c>
      <c r="C286" s="55">
        <f>+C287</f>
        <v>1466</v>
      </c>
      <c r="D286" s="55">
        <f t="shared" ref="D286:F286" si="75">+D287</f>
        <v>0</v>
      </c>
      <c r="E286" s="55"/>
      <c r="F286" s="55">
        <f t="shared" si="75"/>
        <v>0</v>
      </c>
      <c r="G286" s="55">
        <f t="shared" si="71"/>
        <v>1466</v>
      </c>
      <c r="H286" s="71">
        <f t="shared" si="73"/>
        <v>1466</v>
      </c>
    </row>
    <row r="287" spans="1:8" ht="34.5" customHeight="1" x14ac:dyDescent="0.25">
      <c r="A287" s="56" t="s">
        <v>251</v>
      </c>
      <c r="B287" s="36"/>
      <c r="C287" s="95">
        <v>1466</v>
      </c>
      <c r="D287" s="46"/>
      <c r="E287" s="46"/>
      <c r="F287" s="105"/>
      <c r="G287" s="46">
        <f t="shared" si="71"/>
        <v>1466</v>
      </c>
      <c r="H287" s="71">
        <f t="shared" si="73"/>
        <v>1466</v>
      </c>
    </row>
    <row r="288" spans="1:8" ht="17.25" customHeight="1" x14ac:dyDescent="0.25">
      <c r="A288" s="41" t="s">
        <v>252</v>
      </c>
      <c r="B288" s="39"/>
      <c r="C288" s="96"/>
      <c r="D288" s="57"/>
      <c r="E288" s="57"/>
      <c r="F288" s="106"/>
      <c r="G288" s="48"/>
      <c r="H288" s="71">
        <f t="shared" si="73"/>
        <v>0</v>
      </c>
    </row>
    <row r="289" spans="1:8" ht="15.75" x14ac:dyDescent="0.25">
      <c r="A289" s="21" t="s">
        <v>96</v>
      </c>
      <c r="B289" s="40" t="s">
        <v>95</v>
      </c>
      <c r="C289" s="57">
        <f>+C290+C291+C292+C293+C294</f>
        <v>50054</v>
      </c>
      <c r="D289" s="57">
        <f t="shared" ref="D289:G289" si="76">+D290+D291+D292+D293+D294</f>
        <v>0</v>
      </c>
      <c r="E289" s="57">
        <f t="shared" si="76"/>
        <v>0</v>
      </c>
      <c r="F289" s="57">
        <f t="shared" si="76"/>
        <v>3193</v>
      </c>
      <c r="G289" s="57">
        <f t="shared" si="76"/>
        <v>53247</v>
      </c>
      <c r="H289" s="71">
        <f t="shared" si="73"/>
        <v>53247</v>
      </c>
    </row>
    <row r="290" spans="1:8" ht="15.75" x14ac:dyDescent="0.25">
      <c r="A290" s="17" t="s">
        <v>11</v>
      </c>
      <c r="B290" s="58" t="s">
        <v>97</v>
      </c>
      <c r="C290" s="19">
        <f>C296+C301+C321+C325</f>
        <v>19978</v>
      </c>
      <c r="D290" s="19">
        <f t="shared" ref="D290:G290" si="77">D296+D301+D321+D325</f>
        <v>0</v>
      </c>
      <c r="E290" s="19">
        <f t="shared" si="77"/>
        <v>0</v>
      </c>
      <c r="F290" s="19">
        <f t="shared" si="77"/>
        <v>743</v>
      </c>
      <c r="G290" s="19">
        <f t="shared" si="77"/>
        <v>20721</v>
      </c>
      <c r="H290" s="71">
        <f t="shared" si="73"/>
        <v>20721</v>
      </c>
    </row>
    <row r="291" spans="1:8" ht="15.75" x14ac:dyDescent="0.25">
      <c r="A291" s="17" t="s">
        <v>12</v>
      </c>
      <c r="B291" s="12" t="s">
        <v>98</v>
      </c>
      <c r="C291" s="19">
        <f>+C302+C322+C326+C297</f>
        <v>5045</v>
      </c>
      <c r="D291" s="19">
        <f t="shared" ref="D291:G291" si="78">+D302+D322+D326+D297</f>
        <v>0</v>
      </c>
      <c r="E291" s="19">
        <f t="shared" si="78"/>
        <v>0</v>
      </c>
      <c r="F291" s="19">
        <f t="shared" si="78"/>
        <v>0</v>
      </c>
      <c r="G291" s="19">
        <f t="shared" si="78"/>
        <v>5045</v>
      </c>
      <c r="H291" s="71">
        <f t="shared" si="73"/>
        <v>5045</v>
      </c>
    </row>
    <row r="292" spans="1:8" ht="15.75" x14ac:dyDescent="0.25">
      <c r="A292" s="17" t="s">
        <v>14</v>
      </c>
      <c r="B292" s="12" t="s">
        <v>99</v>
      </c>
      <c r="C292" s="19">
        <f>+C303+C316</f>
        <v>24752</v>
      </c>
      <c r="D292" s="19">
        <f t="shared" ref="D292:G292" si="79">+D303+D316</f>
        <v>0</v>
      </c>
      <c r="E292" s="19">
        <f t="shared" si="79"/>
        <v>0</v>
      </c>
      <c r="F292" s="19">
        <f t="shared" si="79"/>
        <v>2450</v>
      </c>
      <c r="G292" s="19">
        <f t="shared" si="79"/>
        <v>27202</v>
      </c>
      <c r="H292" s="71">
        <f t="shared" si="73"/>
        <v>27202</v>
      </c>
    </row>
    <row r="293" spans="1:8" ht="15.75" x14ac:dyDescent="0.25">
      <c r="A293" s="21" t="s">
        <v>196</v>
      </c>
      <c r="B293" s="40" t="s">
        <v>197</v>
      </c>
      <c r="C293" s="19">
        <f>C309</f>
        <v>110</v>
      </c>
      <c r="D293" s="19"/>
      <c r="E293" s="19"/>
      <c r="F293" s="19"/>
      <c r="G293" s="19">
        <f t="shared" si="71"/>
        <v>110</v>
      </c>
      <c r="H293" s="71">
        <f t="shared" si="73"/>
        <v>110</v>
      </c>
    </row>
    <row r="294" spans="1:8" ht="15.75" x14ac:dyDescent="0.25">
      <c r="A294" s="17" t="s">
        <v>13</v>
      </c>
      <c r="B294" s="12" t="s">
        <v>134</v>
      </c>
      <c r="C294" s="19">
        <f>+C298+C323+C327</f>
        <v>169</v>
      </c>
      <c r="D294" s="19">
        <f t="shared" ref="D294:G294" si="80">+D298+D323+D327</f>
        <v>0</v>
      </c>
      <c r="E294" s="19">
        <f t="shared" si="80"/>
        <v>0</v>
      </c>
      <c r="F294" s="19">
        <f t="shared" si="80"/>
        <v>0</v>
      </c>
      <c r="G294" s="19">
        <f t="shared" si="80"/>
        <v>169</v>
      </c>
      <c r="H294" s="71">
        <f t="shared" si="73"/>
        <v>169</v>
      </c>
    </row>
    <row r="295" spans="1:8" ht="15.75" x14ac:dyDescent="0.25">
      <c r="A295" s="17" t="s">
        <v>207</v>
      </c>
      <c r="B295" s="12" t="s">
        <v>100</v>
      </c>
      <c r="C295" s="19">
        <f>+C296+C297+C298</f>
        <v>4827</v>
      </c>
      <c r="D295" s="19"/>
      <c r="E295" s="19"/>
      <c r="F295" s="19"/>
      <c r="G295" s="19">
        <f t="shared" si="71"/>
        <v>4827</v>
      </c>
      <c r="H295" s="71">
        <f t="shared" si="73"/>
        <v>4827</v>
      </c>
    </row>
    <row r="296" spans="1:8" ht="15.75" x14ac:dyDescent="0.25">
      <c r="A296" s="11" t="s">
        <v>2</v>
      </c>
      <c r="B296" s="35"/>
      <c r="C296" s="24">
        <v>3140</v>
      </c>
      <c r="D296" s="19"/>
      <c r="E296" s="19"/>
      <c r="F296" s="19"/>
      <c r="G296" s="24">
        <f t="shared" si="71"/>
        <v>3140</v>
      </c>
      <c r="H296" s="71">
        <f t="shared" si="73"/>
        <v>3140</v>
      </c>
    </row>
    <row r="297" spans="1:8" ht="15.75" x14ac:dyDescent="0.25">
      <c r="A297" s="11" t="s">
        <v>57</v>
      </c>
      <c r="B297" s="35"/>
      <c r="C297" s="24">
        <v>1627</v>
      </c>
      <c r="D297" s="19"/>
      <c r="E297" s="19"/>
      <c r="F297" s="19"/>
      <c r="G297" s="24">
        <f t="shared" si="71"/>
        <v>1627</v>
      </c>
      <c r="H297" s="71">
        <f t="shared" si="73"/>
        <v>1627</v>
      </c>
    </row>
    <row r="298" spans="1:8" ht="15.75" x14ac:dyDescent="0.25">
      <c r="A298" s="11" t="s">
        <v>13</v>
      </c>
      <c r="B298" s="35"/>
      <c r="C298" s="24">
        <v>60</v>
      </c>
      <c r="D298" s="24"/>
      <c r="E298" s="24"/>
      <c r="F298" s="19"/>
      <c r="G298" s="24">
        <f t="shared" si="71"/>
        <v>60</v>
      </c>
      <c r="H298" s="71">
        <f t="shared" si="73"/>
        <v>60</v>
      </c>
    </row>
    <row r="299" spans="1:8" ht="15.75" x14ac:dyDescent="0.25">
      <c r="A299" s="17" t="s">
        <v>51</v>
      </c>
      <c r="B299" s="12" t="s">
        <v>101</v>
      </c>
      <c r="C299" s="19">
        <f>+C301+C302+C303+C304</f>
        <v>34478</v>
      </c>
      <c r="D299" s="19">
        <f t="shared" ref="D299:G299" si="81">+D301+D302+D303+D304</f>
        <v>0</v>
      </c>
      <c r="E299" s="19">
        <f t="shared" si="81"/>
        <v>0</v>
      </c>
      <c r="F299" s="19">
        <f t="shared" si="81"/>
        <v>3153</v>
      </c>
      <c r="G299" s="19">
        <f t="shared" si="81"/>
        <v>37631</v>
      </c>
      <c r="H299" s="71">
        <f t="shared" si="73"/>
        <v>37631</v>
      </c>
    </row>
    <row r="300" spans="1:8" ht="15.75" x14ac:dyDescent="0.25">
      <c r="A300" s="17" t="s">
        <v>211</v>
      </c>
      <c r="B300" s="35"/>
      <c r="C300" s="24"/>
      <c r="D300" s="24"/>
      <c r="E300" s="24"/>
      <c r="F300" s="19"/>
      <c r="G300" s="24">
        <f t="shared" si="71"/>
        <v>0</v>
      </c>
      <c r="H300" s="71">
        <f t="shared" si="73"/>
        <v>0</v>
      </c>
    </row>
    <row r="301" spans="1:8" ht="15.75" x14ac:dyDescent="0.25">
      <c r="A301" s="11" t="s">
        <v>2</v>
      </c>
      <c r="B301" s="35"/>
      <c r="C301" s="24">
        <f>+C306+C311+C314</f>
        <v>9581</v>
      </c>
      <c r="D301" s="24">
        <f t="shared" ref="D301:G301" si="82">+D306+D311+D314</f>
        <v>0</v>
      </c>
      <c r="E301" s="24">
        <f t="shared" si="82"/>
        <v>0</v>
      </c>
      <c r="F301" s="24">
        <f t="shared" si="82"/>
        <v>743</v>
      </c>
      <c r="G301" s="24">
        <f t="shared" si="82"/>
        <v>10324</v>
      </c>
      <c r="H301" s="71">
        <f t="shared" si="73"/>
        <v>10324</v>
      </c>
    </row>
    <row r="302" spans="1:8" ht="15.75" x14ac:dyDescent="0.25">
      <c r="A302" s="11" t="s">
        <v>57</v>
      </c>
      <c r="B302" s="35"/>
      <c r="C302" s="24">
        <f>+C307+C312+C315</f>
        <v>371</v>
      </c>
      <c r="D302" s="24"/>
      <c r="E302" s="24"/>
      <c r="F302" s="19"/>
      <c r="G302" s="24">
        <f t="shared" si="71"/>
        <v>371</v>
      </c>
      <c r="H302" s="71">
        <f t="shared" si="73"/>
        <v>371</v>
      </c>
    </row>
    <row r="303" spans="1:8" ht="15.75" x14ac:dyDescent="0.25">
      <c r="A303" s="11" t="s">
        <v>14</v>
      </c>
      <c r="B303" s="35"/>
      <c r="C303" s="24">
        <f>C308</f>
        <v>24416</v>
      </c>
      <c r="D303" s="24">
        <f t="shared" ref="D303:G303" si="83">D308</f>
        <v>0</v>
      </c>
      <c r="E303" s="24">
        <f t="shared" si="83"/>
        <v>0</v>
      </c>
      <c r="F303" s="24">
        <f t="shared" si="83"/>
        <v>2410</v>
      </c>
      <c r="G303" s="24">
        <f t="shared" si="83"/>
        <v>26826</v>
      </c>
      <c r="H303" s="71">
        <f t="shared" si="73"/>
        <v>26826</v>
      </c>
    </row>
    <row r="304" spans="1:8" ht="15.75" x14ac:dyDescent="0.25">
      <c r="A304" s="26" t="s">
        <v>196</v>
      </c>
      <c r="B304" s="35"/>
      <c r="C304" s="24">
        <f>C309</f>
        <v>110</v>
      </c>
      <c r="D304" s="24"/>
      <c r="E304" s="24"/>
      <c r="F304" s="19"/>
      <c r="G304" s="24">
        <f t="shared" ref="G304:G375" si="84">+C304+D304+E304+F304</f>
        <v>110</v>
      </c>
      <c r="H304" s="71">
        <f t="shared" si="73"/>
        <v>110</v>
      </c>
    </row>
    <row r="305" spans="1:8" ht="15.75" x14ac:dyDescent="0.25">
      <c r="A305" s="17" t="s">
        <v>156</v>
      </c>
      <c r="B305" s="12" t="s">
        <v>157</v>
      </c>
      <c r="C305" s="19">
        <f>C306+C307+C308+C309</f>
        <v>32866</v>
      </c>
      <c r="D305" s="19">
        <f t="shared" ref="D305:F305" si="85">D306+D307+D308+D309</f>
        <v>0</v>
      </c>
      <c r="E305" s="19"/>
      <c r="F305" s="19">
        <f t="shared" si="85"/>
        <v>3138</v>
      </c>
      <c r="G305" s="19">
        <f t="shared" si="84"/>
        <v>36004</v>
      </c>
      <c r="H305" s="71">
        <f t="shared" si="73"/>
        <v>36004</v>
      </c>
    </row>
    <row r="306" spans="1:8" ht="15.75" x14ac:dyDescent="0.25">
      <c r="A306" s="11" t="s">
        <v>43</v>
      </c>
      <c r="B306" s="35"/>
      <c r="C306" s="24">
        <v>8230</v>
      </c>
      <c r="D306" s="24"/>
      <c r="E306" s="24"/>
      <c r="F306" s="24">
        <v>728</v>
      </c>
      <c r="G306" s="24">
        <f t="shared" si="84"/>
        <v>8958</v>
      </c>
      <c r="H306" s="71">
        <f t="shared" si="73"/>
        <v>8958</v>
      </c>
    </row>
    <row r="307" spans="1:8" ht="15.75" x14ac:dyDescent="0.25">
      <c r="A307" s="11" t="s">
        <v>57</v>
      </c>
      <c r="B307" s="35"/>
      <c r="C307" s="24">
        <v>110</v>
      </c>
      <c r="D307" s="24"/>
      <c r="E307" s="24"/>
      <c r="F307" s="19"/>
      <c r="G307" s="24">
        <f t="shared" si="84"/>
        <v>110</v>
      </c>
      <c r="H307" s="71">
        <f t="shared" si="73"/>
        <v>110</v>
      </c>
    </row>
    <row r="308" spans="1:8" ht="15.75" x14ac:dyDescent="0.25">
      <c r="A308" s="11" t="s">
        <v>14</v>
      </c>
      <c r="B308" s="35"/>
      <c r="C308" s="24">
        <v>24416</v>
      </c>
      <c r="D308" s="24"/>
      <c r="E308" s="24"/>
      <c r="F308" s="24">
        <v>2410</v>
      </c>
      <c r="G308" s="24">
        <f t="shared" si="84"/>
        <v>26826</v>
      </c>
      <c r="H308" s="71">
        <f t="shared" si="73"/>
        <v>26826</v>
      </c>
    </row>
    <row r="309" spans="1:8" ht="15.75" x14ac:dyDescent="0.25">
      <c r="A309" s="26" t="s">
        <v>196</v>
      </c>
      <c r="B309" s="35"/>
      <c r="C309" s="24">
        <v>110</v>
      </c>
      <c r="D309" s="24"/>
      <c r="E309" s="24"/>
      <c r="F309" s="19"/>
      <c r="G309" s="24">
        <f t="shared" si="84"/>
        <v>110</v>
      </c>
      <c r="H309" s="71">
        <f t="shared" si="73"/>
        <v>110</v>
      </c>
    </row>
    <row r="310" spans="1:8" ht="15.75" x14ac:dyDescent="0.25">
      <c r="A310" s="17" t="s">
        <v>352</v>
      </c>
      <c r="B310" s="12" t="s">
        <v>353</v>
      </c>
      <c r="C310" s="19">
        <f>+C311+C312</f>
        <v>872</v>
      </c>
      <c r="D310" s="19">
        <f t="shared" ref="D310:G310" si="86">+D311+D312</f>
        <v>0</v>
      </c>
      <c r="E310" s="19">
        <f t="shared" si="86"/>
        <v>0</v>
      </c>
      <c r="F310" s="19">
        <f t="shared" si="86"/>
        <v>15</v>
      </c>
      <c r="G310" s="19">
        <f t="shared" si="86"/>
        <v>887</v>
      </c>
      <c r="H310" s="71">
        <f t="shared" si="73"/>
        <v>887</v>
      </c>
    </row>
    <row r="311" spans="1:8" ht="15.75" x14ac:dyDescent="0.25">
      <c r="A311" s="11" t="s">
        <v>2</v>
      </c>
      <c r="B311" s="35"/>
      <c r="C311" s="24">
        <v>789</v>
      </c>
      <c r="D311" s="24"/>
      <c r="E311" s="24"/>
      <c r="F311" s="24">
        <v>15</v>
      </c>
      <c r="G311" s="24">
        <f t="shared" si="84"/>
        <v>804</v>
      </c>
      <c r="H311" s="71">
        <f t="shared" si="73"/>
        <v>804</v>
      </c>
    </row>
    <row r="312" spans="1:8" ht="15.75" x14ac:dyDescent="0.25">
      <c r="A312" s="11" t="s">
        <v>57</v>
      </c>
      <c r="B312" s="35"/>
      <c r="C312" s="24">
        <v>83</v>
      </c>
      <c r="D312" s="24"/>
      <c r="E312" s="24"/>
      <c r="F312" s="19"/>
      <c r="G312" s="24">
        <f t="shared" si="84"/>
        <v>83</v>
      </c>
      <c r="H312" s="71">
        <f t="shared" si="73"/>
        <v>83</v>
      </c>
    </row>
    <row r="313" spans="1:8" ht="15.75" x14ac:dyDescent="0.25">
      <c r="A313" s="17" t="s">
        <v>354</v>
      </c>
      <c r="B313" s="35"/>
      <c r="C313" s="19">
        <f>+C314+C315</f>
        <v>740</v>
      </c>
      <c r="D313" s="19"/>
      <c r="E313" s="19"/>
      <c r="F313" s="19"/>
      <c r="G313" s="19">
        <f t="shared" si="84"/>
        <v>740</v>
      </c>
      <c r="H313" s="71">
        <f t="shared" si="73"/>
        <v>740</v>
      </c>
    </row>
    <row r="314" spans="1:8" ht="15.75" x14ac:dyDescent="0.25">
      <c r="A314" s="11" t="s">
        <v>2</v>
      </c>
      <c r="B314" s="35"/>
      <c r="C314" s="24">
        <v>562</v>
      </c>
      <c r="D314" s="24"/>
      <c r="E314" s="24"/>
      <c r="F314" s="19"/>
      <c r="G314" s="24">
        <f t="shared" si="84"/>
        <v>562</v>
      </c>
      <c r="H314" s="71">
        <f t="shared" si="73"/>
        <v>562</v>
      </c>
    </row>
    <row r="315" spans="1:8" ht="15.75" x14ac:dyDescent="0.25">
      <c r="A315" s="11" t="s">
        <v>57</v>
      </c>
      <c r="B315" s="35"/>
      <c r="C315" s="24">
        <v>178</v>
      </c>
      <c r="D315" s="24"/>
      <c r="E315" s="24"/>
      <c r="F315" s="19"/>
      <c r="G315" s="24">
        <f t="shared" si="84"/>
        <v>178</v>
      </c>
      <c r="H315" s="71">
        <f t="shared" si="73"/>
        <v>178</v>
      </c>
    </row>
    <row r="316" spans="1:8" ht="15.75" x14ac:dyDescent="0.25">
      <c r="A316" s="17" t="s">
        <v>103</v>
      </c>
      <c r="B316" s="12" t="s">
        <v>102</v>
      </c>
      <c r="C316" s="19">
        <f>+C317+C318+C319</f>
        <v>336</v>
      </c>
      <c r="D316" s="19">
        <f t="shared" ref="D316:G316" si="87">+D317+D318+D319</f>
        <v>0</v>
      </c>
      <c r="E316" s="19">
        <f t="shared" si="87"/>
        <v>0</v>
      </c>
      <c r="F316" s="19">
        <f t="shared" si="87"/>
        <v>40</v>
      </c>
      <c r="G316" s="19">
        <f t="shared" si="87"/>
        <v>376</v>
      </c>
      <c r="H316" s="71">
        <f t="shared" si="73"/>
        <v>376</v>
      </c>
    </row>
    <row r="317" spans="1:8" ht="15.75" x14ac:dyDescent="0.25">
      <c r="A317" s="11" t="s">
        <v>287</v>
      </c>
      <c r="B317" s="35"/>
      <c r="C317" s="24">
        <v>120</v>
      </c>
      <c r="D317" s="24"/>
      <c r="E317" s="24"/>
      <c r="F317" s="24">
        <v>20</v>
      </c>
      <c r="G317" s="24">
        <f t="shared" si="84"/>
        <v>140</v>
      </c>
      <c r="H317" s="71">
        <f t="shared" si="73"/>
        <v>140</v>
      </c>
    </row>
    <row r="318" spans="1:8" ht="15.75" x14ac:dyDescent="0.25">
      <c r="A318" s="11" t="s">
        <v>288</v>
      </c>
      <c r="B318" s="35"/>
      <c r="C318" s="24">
        <v>46</v>
      </c>
      <c r="D318" s="24"/>
      <c r="E318" s="24"/>
      <c r="F318" s="24"/>
      <c r="G318" s="24">
        <f t="shared" si="84"/>
        <v>46</v>
      </c>
      <c r="H318" s="71">
        <f t="shared" si="73"/>
        <v>46</v>
      </c>
    </row>
    <row r="319" spans="1:8" ht="15.75" x14ac:dyDescent="0.25">
      <c r="A319" s="11" t="s">
        <v>15</v>
      </c>
      <c r="B319" s="35"/>
      <c r="C319" s="24">
        <v>170</v>
      </c>
      <c r="D319" s="24"/>
      <c r="E319" s="24"/>
      <c r="F319" s="24">
        <v>20</v>
      </c>
      <c r="G319" s="24">
        <f t="shared" si="84"/>
        <v>190</v>
      </c>
      <c r="H319" s="71">
        <f t="shared" si="73"/>
        <v>190</v>
      </c>
    </row>
    <row r="320" spans="1:8" ht="15.75" x14ac:dyDescent="0.25">
      <c r="A320" s="17" t="s">
        <v>16</v>
      </c>
      <c r="B320" s="12" t="s">
        <v>104</v>
      </c>
      <c r="C320" s="19">
        <f>+C321+C322+C323</f>
        <v>2678</v>
      </c>
      <c r="D320" s="19"/>
      <c r="E320" s="19"/>
      <c r="F320" s="19"/>
      <c r="G320" s="19">
        <f t="shared" si="84"/>
        <v>2678</v>
      </c>
      <c r="H320" s="71">
        <f t="shared" si="73"/>
        <v>2678</v>
      </c>
    </row>
    <row r="321" spans="1:8" ht="15.75" x14ac:dyDescent="0.25">
      <c r="A321" s="11" t="s">
        <v>2</v>
      </c>
      <c r="B321" s="35"/>
      <c r="C321" s="24">
        <v>943</v>
      </c>
      <c r="D321" s="24"/>
      <c r="E321" s="24"/>
      <c r="F321" s="19"/>
      <c r="G321" s="24">
        <f t="shared" si="84"/>
        <v>943</v>
      </c>
      <c r="H321" s="71">
        <f t="shared" si="73"/>
        <v>943</v>
      </c>
    </row>
    <row r="322" spans="1:8" ht="15.75" x14ac:dyDescent="0.25">
      <c r="A322" s="11" t="s">
        <v>57</v>
      </c>
      <c r="B322" s="35"/>
      <c r="C322" s="24">
        <v>1670</v>
      </c>
      <c r="D322" s="24"/>
      <c r="E322" s="24"/>
      <c r="F322" s="19"/>
      <c r="G322" s="24">
        <f t="shared" si="84"/>
        <v>1670</v>
      </c>
      <c r="H322" s="71">
        <f t="shared" si="73"/>
        <v>1670</v>
      </c>
    </row>
    <row r="323" spans="1:8" ht="15.75" x14ac:dyDescent="0.25">
      <c r="A323" s="11" t="s">
        <v>184</v>
      </c>
      <c r="B323" s="35"/>
      <c r="C323" s="24">
        <v>65</v>
      </c>
      <c r="D323" s="24"/>
      <c r="E323" s="24"/>
      <c r="F323" s="19"/>
      <c r="G323" s="24">
        <f t="shared" si="84"/>
        <v>65</v>
      </c>
      <c r="H323" s="71">
        <f t="shared" si="73"/>
        <v>65</v>
      </c>
    </row>
    <row r="324" spans="1:8" ht="15.75" x14ac:dyDescent="0.25">
      <c r="A324" s="17" t="s">
        <v>161</v>
      </c>
      <c r="B324" s="12" t="s">
        <v>105</v>
      </c>
      <c r="C324" s="19">
        <f>+C325+C326+C327</f>
        <v>7735</v>
      </c>
      <c r="D324" s="19">
        <f t="shared" ref="D324:G324" si="88">+D325+D326+D327</f>
        <v>0</v>
      </c>
      <c r="E324" s="19">
        <f t="shared" si="88"/>
        <v>0</v>
      </c>
      <c r="F324" s="19">
        <f t="shared" si="88"/>
        <v>0</v>
      </c>
      <c r="G324" s="19">
        <f t="shared" si="88"/>
        <v>7735</v>
      </c>
      <c r="H324" s="71">
        <f t="shared" si="73"/>
        <v>7735</v>
      </c>
    </row>
    <row r="325" spans="1:8" ht="15.75" x14ac:dyDescent="0.25">
      <c r="A325" s="11" t="s">
        <v>2</v>
      </c>
      <c r="B325" s="35"/>
      <c r="C325" s="24">
        <f>+C329+C333+C336</f>
        <v>6314</v>
      </c>
      <c r="D325" s="24"/>
      <c r="E325" s="24"/>
      <c r="F325" s="19"/>
      <c r="G325" s="24">
        <f t="shared" si="84"/>
        <v>6314</v>
      </c>
      <c r="H325" s="71">
        <f t="shared" si="73"/>
        <v>6314</v>
      </c>
    </row>
    <row r="326" spans="1:8" ht="15.75" x14ac:dyDescent="0.25">
      <c r="A326" s="11" t="s">
        <v>57</v>
      </c>
      <c r="B326" s="35"/>
      <c r="C326" s="24">
        <f>+C330+C334+C337</f>
        <v>1377</v>
      </c>
      <c r="D326" s="24">
        <f t="shared" ref="D326:G326" si="89">+D330+D334+D337</f>
        <v>0</v>
      </c>
      <c r="E326" s="24">
        <f t="shared" si="89"/>
        <v>0</v>
      </c>
      <c r="F326" s="24">
        <f t="shared" si="89"/>
        <v>0</v>
      </c>
      <c r="G326" s="24">
        <f t="shared" si="89"/>
        <v>1377</v>
      </c>
      <c r="H326" s="71">
        <f t="shared" si="73"/>
        <v>1377</v>
      </c>
    </row>
    <row r="327" spans="1:8" ht="15.75" x14ac:dyDescent="0.25">
      <c r="A327" s="11" t="s">
        <v>184</v>
      </c>
      <c r="B327" s="35"/>
      <c r="C327" s="24">
        <f>+C338+C331</f>
        <v>44</v>
      </c>
      <c r="D327" s="24">
        <f t="shared" ref="D327:G327" si="90">+D338+D331</f>
        <v>0</v>
      </c>
      <c r="E327" s="24">
        <f t="shared" si="90"/>
        <v>0</v>
      </c>
      <c r="F327" s="24">
        <f t="shared" si="90"/>
        <v>0</v>
      </c>
      <c r="G327" s="24">
        <f t="shared" si="90"/>
        <v>44</v>
      </c>
      <c r="H327" s="71">
        <f t="shared" si="73"/>
        <v>44</v>
      </c>
    </row>
    <row r="328" spans="1:8" ht="15.75" x14ac:dyDescent="0.25">
      <c r="A328" s="17" t="s">
        <v>158</v>
      </c>
      <c r="B328" s="12"/>
      <c r="C328" s="19">
        <f>+C329+C330+C331</f>
        <v>5559</v>
      </c>
      <c r="D328" s="19">
        <f t="shared" ref="D328:G328" si="91">+D329+D330+D331</f>
        <v>0</v>
      </c>
      <c r="E328" s="19">
        <f t="shared" si="91"/>
        <v>0</v>
      </c>
      <c r="F328" s="19">
        <f t="shared" si="91"/>
        <v>0</v>
      </c>
      <c r="G328" s="19">
        <f t="shared" si="91"/>
        <v>5559</v>
      </c>
      <c r="H328" s="71">
        <f t="shared" ref="H328:H391" si="92">+C328+F328</f>
        <v>5559</v>
      </c>
    </row>
    <row r="329" spans="1:8" ht="15.75" x14ac:dyDescent="0.25">
      <c r="A329" s="11" t="s">
        <v>2</v>
      </c>
      <c r="B329" s="35"/>
      <c r="C329" s="24">
        <v>5231</v>
      </c>
      <c r="D329" s="24"/>
      <c r="E329" s="24"/>
      <c r="F329" s="19"/>
      <c r="G329" s="24">
        <f t="shared" si="84"/>
        <v>5231</v>
      </c>
      <c r="H329" s="71">
        <f t="shared" si="92"/>
        <v>5231</v>
      </c>
    </row>
    <row r="330" spans="1:8" ht="15.75" x14ac:dyDescent="0.25">
      <c r="A330" s="11" t="s">
        <v>57</v>
      </c>
      <c r="B330" s="35"/>
      <c r="C330" s="24">
        <v>313</v>
      </c>
      <c r="D330" s="24"/>
      <c r="E330" s="24"/>
      <c r="F330" s="19"/>
      <c r="G330" s="24">
        <f t="shared" si="84"/>
        <v>313</v>
      </c>
      <c r="H330" s="71">
        <f t="shared" si="92"/>
        <v>313</v>
      </c>
    </row>
    <row r="331" spans="1:8" ht="15.75" x14ac:dyDescent="0.25">
      <c r="A331" s="11" t="s">
        <v>184</v>
      </c>
      <c r="B331" s="42"/>
      <c r="C331" s="48">
        <v>15</v>
      </c>
      <c r="D331" s="48"/>
      <c r="E331" s="48"/>
      <c r="F331" s="57"/>
      <c r="G331" s="19">
        <f t="shared" si="84"/>
        <v>15</v>
      </c>
      <c r="H331" s="71">
        <f t="shared" si="92"/>
        <v>15</v>
      </c>
    </row>
    <row r="332" spans="1:8" ht="15.75" x14ac:dyDescent="0.25">
      <c r="A332" s="21" t="s">
        <v>159</v>
      </c>
      <c r="B332" s="42"/>
      <c r="C332" s="57">
        <f>+C333+C334</f>
        <v>784</v>
      </c>
      <c r="D332" s="57">
        <f t="shared" ref="D332:F332" si="93">+D333+D334</f>
        <v>0</v>
      </c>
      <c r="E332" s="57"/>
      <c r="F332" s="57">
        <f t="shared" si="93"/>
        <v>0</v>
      </c>
      <c r="G332" s="19">
        <f t="shared" si="84"/>
        <v>784</v>
      </c>
      <c r="H332" s="71">
        <f t="shared" si="92"/>
        <v>784</v>
      </c>
    </row>
    <row r="333" spans="1:8" ht="15.75" x14ac:dyDescent="0.25">
      <c r="A333" s="11" t="s">
        <v>2</v>
      </c>
      <c r="B333" s="35"/>
      <c r="C333" s="24">
        <v>374</v>
      </c>
      <c r="D333" s="24"/>
      <c r="E333" s="24"/>
      <c r="F333" s="19"/>
      <c r="G333" s="24">
        <f t="shared" si="84"/>
        <v>374</v>
      </c>
      <c r="H333" s="71">
        <f t="shared" si="92"/>
        <v>374</v>
      </c>
    </row>
    <row r="334" spans="1:8" ht="15.75" x14ac:dyDescent="0.25">
      <c r="A334" s="11" t="s">
        <v>57</v>
      </c>
      <c r="B334" s="35"/>
      <c r="C334" s="24">
        <v>410</v>
      </c>
      <c r="D334" s="24"/>
      <c r="E334" s="24"/>
      <c r="F334" s="19"/>
      <c r="G334" s="19">
        <f t="shared" si="84"/>
        <v>410</v>
      </c>
      <c r="H334" s="71">
        <f t="shared" si="92"/>
        <v>410</v>
      </c>
    </row>
    <row r="335" spans="1:8" ht="15.75" x14ac:dyDescent="0.25">
      <c r="A335" s="21" t="s">
        <v>160</v>
      </c>
      <c r="B335" s="42"/>
      <c r="C335" s="57">
        <f>+C336+C337+C338</f>
        <v>1392</v>
      </c>
      <c r="D335" s="57">
        <f t="shared" ref="D335:G335" si="94">+D336+D337+D338</f>
        <v>0</v>
      </c>
      <c r="E335" s="57">
        <f t="shared" si="94"/>
        <v>0</v>
      </c>
      <c r="F335" s="57">
        <f t="shared" si="94"/>
        <v>0</v>
      </c>
      <c r="G335" s="57">
        <f t="shared" si="94"/>
        <v>1392</v>
      </c>
      <c r="H335" s="71">
        <f t="shared" si="92"/>
        <v>1392</v>
      </c>
    </row>
    <row r="336" spans="1:8" ht="15.75" x14ac:dyDescent="0.25">
      <c r="A336" s="11" t="s">
        <v>2</v>
      </c>
      <c r="B336" s="42"/>
      <c r="C336" s="24">
        <v>709</v>
      </c>
      <c r="D336" s="24"/>
      <c r="E336" s="24"/>
      <c r="F336" s="19"/>
      <c r="G336" s="24">
        <f t="shared" si="84"/>
        <v>709</v>
      </c>
      <c r="H336" s="71">
        <f t="shared" si="92"/>
        <v>709</v>
      </c>
    </row>
    <row r="337" spans="1:11" ht="15.75" x14ac:dyDescent="0.25">
      <c r="A337" s="11" t="s">
        <v>57</v>
      </c>
      <c r="B337" s="42"/>
      <c r="C337" s="24">
        <v>654</v>
      </c>
      <c r="D337" s="19"/>
      <c r="E337" s="19"/>
      <c r="F337" s="19"/>
      <c r="G337" s="24">
        <f t="shared" si="84"/>
        <v>654</v>
      </c>
      <c r="H337" s="71">
        <f t="shared" si="92"/>
        <v>654</v>
      </c>
    </row>
    <row r="338" spans="1:11" ht="15.75" x14ac:dyDescent="0.25">
      <c r="A338" s="11" t="s">
        <v>184</v>
      </c>
      <c r="B338" s="42"/>
      <c r="C338" s="24">
        <v>29</v>
      </c>
      <c r="D338" s="19"/>
      <c r="E338" s="19"/>
      <c r="F338" s="19"/>
      <c r="G338" s="24">
        <f t="shared" si="84"/>
        <v>29</v>
      </c>
      <c r="H338" s="71">
        <f t="shared" si="92"/>
        <v>29</v>
      </c>
    </row>
    <row r="339" spans="1:11" ht="15.75" x14ac:dyDescent="0.25">
      <c r="A339" s="21" t="s">
        <v>110</v>
      </c>
      <c r="B339" s="40" t="s">
        <v>106</v>
      </c>
      <c r="C339" s="57">
        <f>+C340+C341+C342+C343+C344+C345+C346+C347</f>
        <v>37467</v>
      </c>
      <c r="D339" s="57">
        <f t="shared" ref="D339:G339" si="95">+D340+D341+D342+D343+D344+D345+D346+D347</f>
        <v>0</v>
      </c>
      <c r="E339" s="57">
        <f t="shared" si="95"/>
        <v>0</v>
      </c>
      <c r="F339" s="57">
        <f t="shared" si="95"/>
        <v>5269</v>
      </c>
      <c r="G339" s="57">
        <f t="shared" si="95"/>
        <v>42736</v>
      </c>
      <c r="H339" s="71">
        <f t="shared" si="92"/>
        <v>42736</v>
      </c>
    </row>
    <row r="340" spans="1:11" ht="15.75" x14ac:dyDescent="0.25">
      <c r="A340" s="17" t="s">
        <v>163</v>
      </c>
      <c r="B340" s="12" t="s">
        <v>107</v>
      </c>
      <c r="C340" s="19">
        <f>+C349+C454+C458+C470+C495</f>
        <v>7491</v>
      </c>
      <c r="D340" s="19">
        <f t="shared" ref="D340:G340" si="96">+D349+D454+D458+D470+D495</f>
        <v>0</v>
      </c>
      <c r="E340" s="19">
        <f t="shared" si="96"/>
        <v>0</v>
      </c>
      <c r="F340" s="19">
        <f t="shared" si="96"/>
        <v>50</v>
      </c>
      <c r="G340" s="19">
        <f t="shared" si="96"/>
        <v>7541</v>
      </c>
      <c r="H340" s="71">
        <f t="shared" si="92"/>
        <v>7541</v>
      </c>
    </row>
    <row r="341" spans="1:11" ht="15.75" x14ac:dyDescent="0.25">
      <c r="A341" s="21" t="s">
        <v>597</v>
      </c>
      <c r="B341" s="12" t="s">
        <v>599</v>
      </c>
      <c r="C341" s="19">
        <f>C383+C505</f>
        <v>16178</v>
      </c>
      <c r="D341" s="19">
        <f t="shared" ref="D341:G341" si="97">D383+D505</f>
        <v>0</v>
      </c>
      <c r="E341" s="19">
        <f t="shared" si="97"/>
        <v>0</v>
      </c>
      <c r="F341" s="19">
        <f t="shared" si="97"/>
        <v>3658</v>
      </c>
      <c r="G341" s="19">
        <f t="shared" si="97"/>
        <v>19836</v>
      </c>
      <c r="H341" s="71">
        <f t="shared" si="92"/>
        <v>19836</v>
      </c>
      <c r="J341" s="4"/>
    </row>
    <row r="342" spans="1:11" ht="15.75" x14ac:dyDescent="0.25">
      <c r="A342" s="21" t="s">
        <v>598</v>
      </c>
      <c r="B342" s="12" t="s">
        <v>600</v>
      </c>
      <c r="C342" s="19">
        <f>+C384+C506+C467</f>
        <v>3854</v>
      </c>
      <c r="D342" s="19">
        <f t="shared" ref="D342:G342" si="98">+D384+D506+D467</f>
        <v>0</v>
      </c>
      <c r="E342" s="19">
        <f t="shared" si="98"/>
        <v>0</v>
      </c>
      <c r="F342" s="19">
        <f t="shared" si="98"/>
        <v>840</v>
      </c>
      <c r="G342" s="19">
        <f t="shared" si="98"/>
        <v>4694</v>
      </c>
      <c r="H342" s="71">
        <f t="shared" si="92"/>
        <v>4694</v>
      </c>
      <c r="I342" s="4"/>
      <c r="J342" s="4"/>
    </row>
    <row r="343" spans="1:11" ht="15.75" x14ac:dyDescent="0.25">
      <c r="A343" s="21" t="s">
        <v>196</v>
      </c>
      <c r="B343" s="12" t="s">
        <v>200</v>
      </c>
      <c r="C343" s="19">
        <f>C455</f>
        <v>0</v>
      </c>
      <c r="D343" s="19">
        <f t="shared" ref="D343:G343" si="99">D455</f>
        <v>0</v>
      </c>
      <c r="E343" s="19">
        <f t="shared" si="99"/>
        <v>0</v>
      </c>
      <c r="F343" s="19">
        <f t="shared" si="99"/>
        <v>0</v>
      </c>
      <c r="G343" s="19">
        <f t="shared" si="99"/>
        <v>0</v>
      </c>
      <c r="H343" s="71">
        <f t="shared" si="92"/>
        <v>0</v>
      </c>
    </row>
    <row r="344" spans="1:11" ht="15.75" x14ac:dyDescent="0.25">
      <c r="A344" s="17" t="s">
        <v>389</v>
      </c>
      <c r="B344" s="98" t="s">
        <v>510</v>
      </c>
      <c r="C344" s="19">
        <f>C385</f>
        <v>0</v>
      </c>
      <c r="D344" s="19">
        <f t="shared" ref="D344:G344" si="100">D385</f>
        <v>0</v>
      </c>
      <c r="E344" s="19">
        <f t="shared" si="100"/>
        <v>0</v>
      </c>
      <c r="F344" s="19">
        <f t="shared" si="100"/>
        <v>0</v>
      </c>
      <c r="G344" s="19">
        <f t="shared" si="100"/>
        <v>0</v>
      </c>
      <c r="H344" s="71">
        <f t="shared" si="92"/>
        <v>0</v>
      </c>
    </row>
    <row r="345" spans="1:11" ht="15.75" x14ac:dyDescent="0.25">
      <c r="A345" s="21" t="s">
        <v>460</v>
      </c>
      <c r="B345" s="12" t="s">
        <v>459</v>
      </c>
      <c r="C345" s="19">
        <f>C387</f>
        <v>1629</v>
      </c>
      <c r="D345" s="19">
        <f t="shared" ref="D345:G345" si="101">D387</f>
        <v>0</v>
      </c>
      <c r="E345" s="19">
        <f t="shared" si="101"/>
        <v>0</v>
      </c>
      <c r="F345" s="19">
        <f t="shared" si="101"/>
        <v>0</v>
      </c>
      <c r="G345" s="19">
        <f t="shared" si="101"/>
        <v>1629</v>
      </c>
      <c r="H345" s="71">
        <f t="shared" si="92"/>
        <v>1629</v>
      </c>
    </row>
    <row r="346" spans="1:11" ht="15.75" x14ac:dyDescent="0.25">
      <c r="A346" s="17" t="s">
        <v>5</v>
      </c>
      <c r="B346" s="12" t="s">
        <v>108</v>
      </c>
      <c r="C346" s="18">
        <f>+C405+C456+C485+C502+C498+C463</f>
        <v>7665</v>
      </c>
      <c r="D346" s="18">
        <f t="shared" ref="D346:G346" si="102">+D405+D456+D485+D502+D498+D463</f>
        <v>0</v>
      </c>
      <c r="E346" s="18">
        <f t="shared" si="102"/>
        <v>0</v>
      </c>
      <c r="F346" s="18">
        <f t="shared" si="102"/>
        <v>721</v>
      </c>
      <c r="G346" s="18">
        <f t="shared" si="102"/>
        <v>8386</v>
      </c>
      <c r="H346" s="71">
        <f t="shared" si="92"/>
        <v>8386</v>
      </c>
      <c r="K346" s="4"/>
    </row>
    <row r="347" spans="1:11" ht="15.75" x14ac:dyDescent="0.25">
      <c r="A347" s="17" t="s">
        <v>135</v>
      </c>
      <c r="B347" s="12" t="s">
        <v>136</v>
      </c>
      <c r="C347" s="19">
        <f>C468</f>
        <v>650</v>
      </c>
      <c r="D347" s="19">
        <f t="shared" ref="D347:G347" si="103">D468</f>
        <v>0</v>
      </c>
      <c r="E347" s="19">
        <f t="shared" si="103"/>
        <v>0</v>
      </c>
      <c r="F347" s="19">
        <f t="shared" si="103"/>
        <v>0</v>
      </c>
      <c r="G347" s="19">
        <f t="shared" si="103"/>
        <v>650</v>
      </c>
      <c r="H347" s="71">
        <f t="shared" si="92"/>
        <v>650</v>
      </c>
    </row>
    <row r="348" spans="1:11" ht="15.75" x14ac:dyDescent="0.25">
      <c r="A348" s="17" t="s">
        <v>111</v>
      </c>
      <c r="B348" s="12" t="s">
        <v>109</v>
      </c>
      <c r="C348" s="19">
        <f>+C349+C405</f>
        <v>8016</v>
      </c>
      <c r="D348" s="19">
        <f t="shared" ref="D348:F348" si="104">+D349+D405</f>
        <v>0</v>
      </c>
      <c r="E348" s="19">
        <f t="shared" si="104"/>
        <v>0</v>
      </c>
      <c r="F348" s="19">
        <f t="shared" si="104"/>
        <v>721</v>
      </c>
      <c r="G348" s="19">
        <v>6976</v>
      </c>
      <c r="H348" s="71">
        <f t="shared" si="92"/>
        <v>8737</v>
      </c>
    </row>
    <row r="349" spans="1:11" ht="15.75" x14ac:dyDescent="0.25">
      <c r="A349" s="17" t="s">
        <v>45</v>
      </c>
      <c r="B349" s="12" t="s">
        <v>112</v>
      </c>
      <c r="C349" s="19">
        <f>+C350+C351+C352+C353+C355+C356+C357+C360+C363+C364+C370+C371+C372+C373+C374+C375+C376+C377+C378+C379+C380+C381+C362+C361+C382+C359+C365+C366+C367+C368+C369+C354</f>
        <v>2382</v>
      </c>
      <c r="D349" s="19">
        <f t="shared" ref="D349:G349" si="105">+D350+D351+D352+D353+D355+D356+D357+D360+D363+D364+D370+D371+D372+D373+D374+D375+D376+D377+D378+D379+D380+D381+D362+D361+D382+D359+D365+D366+D367+D368+D369+D354</f>
        <v>0</v>
      </c>
      <c r="E349" s="19">
        <f t="shared" si="105"/>
        <v>0</v>
      </c>
      <c r="F349" s="19">
        <f t="shared" si="105"/>
        <v>0</v>
      </c>
      <c r="G349" s="19">
        <f t="shared" si="105"/>
        <v>2382</v>
      </c>
      <c r="H349" s="71">
        <f t="shared" si="92"/>
        <v>2382</v>
      </c>
    </row>
    <row r="350" spans="1:11" ht="15.75" x14ac:dyDescent="0.25">
      <c r="A350" s="11" t="s">
        <v>218</v>
      </c>
      <c r="B350" s="35"/>
      <c r="C350" s="24">
        <v>10</v>
      </c>
      <c r="D350" s="19"/>
      <c r="E350" s="19"/>
      <c r="F350" s="19"/>
      <c r="G350" s="24">
        <f t="shared" si="84"/>
        <v>10</v>
      </c>
      <c r="H350" s="71">
        <f t="shared" si="92"/>
        <v>10</v>
      </c>
    </row>
    <row r="351" spans="1:11" ht="15.75" x14ac:dyDescent="0.25">
      <c r="A351" s="11" t="s">
        <v>238</v>
      </c>
      <c r="B351" s="35"/>
      <c r="C351" s="24">
        <v>60</v>
      </c>
      <c r="D351" s="24"/>
      <c r="E351" s="24"/>
      <c r="F351" s="24"/>
      <c r="G351" s="24">
        <f t="shared" si="84"/>
        <v>60</v>
      </c>
      <c r="H351" s="71">
        <f t="shared" si="92"/>
        <v>60</v>
      </c>
    </row>
    <row r="352" spans="1:11" ht="15.75" x14ac:dyDescent="0.25">
      <c r="A352" s="11" t="s">
        <v>298</v>
      </c>
      <c r="B352" s="35"/>
      <c r="C352" s="24">
        <v>320</v>
      </c>
      <c r="D352" s="24"/>
      <c r="E352" s="24"/>
      <c r="F352" s="24"/>
      <c r="G352" s="24">
        <f t="shared" si="84"/>
        <v>320</v>
      </c>
      <c r="H352" s="71">
        <f t="shared" si="92"/>
        <v>320</v>
      </c>
    </row>
    <row r="353" spans="1:8" ht="15.75" x14ac:dyDescent="0.25">
      <c r="A353" s="11" t="s">
        <v>220</v>
      </c>
      <c r="B353" s="35"/>
      <c r="C353" s="24">
        <v>130</v>
      </c>
      <c r="D353" s="24"/>
      <c r="E353" s="24"/>
      <c r="F353" s="24"/>
      <c r="G353" s="24">
        <f t="shared" si="84"/>
        <v>130</v>
      </c>
      <c r="H353" s="71">
        <f t="shared" si="92"/>
        <v>130</v>
      </c>
    </row>
    <row r="354" spans="1:8" ht="15.75" x14ac:dyDescent="0.25">
      <c r="A354" s="47" t="s">
        <v>605</v>
      </c>
      <c r="B354" s="68"/>
      <c r="C354" s="46">
        <v>25</v>
      </c>
      <c r="D354" s="24"/>
      <c r="E354" s="24"/>
      <c r="F354" s="24"/>
      <c r="G354" s="24">
        <f t="shared" si="84"/>
        <v>25</v>
      </c>
      <c r="H354" s="71">
        <f t="shared" si="92"/>
        <v>25</v>
      </c>
    </row>
    <row r="355" spans="1:8" ht="15.75" x14ac:dyDescent="0.25">
      <c r="A355" s="47" t="s">
        <v>231</v>
      </c>
      <c r="B355" s="68"/>
      <c r="C355" s="46">
        <v>220</v>
      </c>
      <c r="D355" s="24"/>
      <c r="E355" s="19"/>
      <c r="F355" s="19"/>
      <c r="G355" s="24">
        <f t="shared" si="84"/>
        <v>220</v>
      </c>
      <c r="H355" s="71">
        <f t="shared" si="92"/>
        <v>220</v>
      </c>
    </row>
    <row r="356" spans="1:8" ht="31.5" x14ac:dyDescent="0.25">
      <c r="A356" s="56" t="s">
        <v>221</v>
      </c>
      <c r="B356" s="68"/>
      <c r="C356" s="46">
        <v>150</v>
      </c>
      <c r="D356" s="46"/>
      <c r="E356" s="46"/>
      <c r="F356" s="46"/>
      <c r="G356" s="24">
        <f t="shared" si="84"/>
        <v>150</v>
      </c>
      <c r="H356" s="71">
        <f t="shared" si="92"/>
        <v>150</v>
      </c>
    </row>
    <row r="357" spans="1:8" ht="15.75" x14ac:dyDescent="0.25">
      <c r="A357" s="47" t="s">
        <v>334</v>
      </c>
      <c r="B357" s="68"/>
      <c r="C357" s="95">
        <v>10</v>
      </c>
      <c r="D357" s="105"/>
      <c r="E357" s="105"/>
      <c r="F357" s="105"/>
      <c r="G357" s="24">
        <f t="shared" si="84"/>
        <v>10</v>
      </c>
      <c r="H357" s="71">
        <f t="shared" si="92"/>
        <v>10</v>
      </c>
    </row>
    <row r="358" spans="1:8" ht="15.75" x14ac:dyDescent="0.25">
      <c r="A358" s="26" t="s">
        <v>335</v>
      </c>
      <c r="B358" s="42"/>
      <c r="C358" s="96"/>
      <c r="D358" s="106"/>
      <c r="E358" s="106"/>
      <c r="F358" s="106"/>
      <c r="G358" s="24"/>
      <c r="H358" s="71">
        <f t="shared" si="92"/>
        <v>0</v>
      </c>
    </row>
    <row r="359" spans="1:8" ht="15.75" x14ac:dyDescent="0.25">
      <c r="A359" s="26" t="s">
        <v>577</v>
      </c>
      <c r="B359" s="42"/>
      <c r="C359" s="96">
        <v>109</v>
      </c>
      <c r="D359" s="106"/>
      <c r="E359" s="96"/>
      <c r="F359" s="106"/>
      <c r="G359" s="24">
        <v>109</v>
      </c>
      <c r="H359" s="71">
        <f t="shared" si="92"/>
        <v>109</v>
      </c>
    </row>
    <row r="360" spans="1:8" ht="15.75" x14ac:dyDescent="0.25">
      <c r="A360" s="11" t="s">
        <v>219</v>
      </c>
      <c r="B360" s="42"/>
      <c r="C360" s="48">
        <v>60</v>
      </c>
      <c r="D360" s="48"/>
      <c r="E360" s="48"/>
      <c r="F360" s="48"/>
      <c r="G360" s="24">
        <f t="shared" si="84"/>
        <v>60</v>
      </c>
      <c r="H360" s="71">
        <f t="shared" si="92"/>
        <v>60</v>
      </c>
    </row>
    <row r="361" spans="1:8" ht="15.75" x14ac:dyDescent="0.25">
      <c r="A361" s="70" t="s">
        <v>575</v>
      </c>
      <c r="B361" s="42"/>
      <c r="C361" s="48">
        <v>53</v>
      </c>
      <c r="D361" s="48"/>
      <c r="E361" s="48"/>
      <c r="F361" s="48"/>
      <c r="G361" s="24">
        <f t="shared" si="84"/>
        <v>53</v>
      </c>
      <c r="H361" s="71">
        <f t="shared" si="92"/>
        <v>53</v>
      </c>
    </row>
    <row r="362" spans="1:8" ht="15.75" x14ac:dyDescent="0.25">
      <c r="A362" s="11" t="s">
        <v>544</v>
      </c>
      <c r="B362" s="42"/>
      <c r="C362" s="48">
        <v>10</v>
      </c>
      <c r="D362" s="48"/>
      <c r="E362" s="48"/>
      <c r="F362" s="48"/>
      <c r="G362" s="24">
        <f t="shared" si="84"/>
        <v>10</v>
      </c>
      <c r="H362" s="71">
        <f t="shared" si="92"/>
        <v>10</v>
      </c>
    </row>
    <row r="363" spans="1:8" ht="15.75" x14ac:dyDescent="0.25">
      <c r="A363" s="11" t="s">
        <v>222</v>
      </c>
      <c r="B363" s="35"/>
      <c r="C363" s="24">
        <v>40</v>
      </c>
      <c r="D363" s="19"/>
      <c r="E363" s="19"/>
      <c r="F363" s="19"/>
      <c r="G363" s="24">
        <f t="shared" si="84"/>
        <v>40</v>
      </c>
      <c r="H363" s="71">
        <f t="shared" si="92"/>
        <v>40</v>
      </c>
    </row>
    <row r="364" spans="1:8" ht="15.75" x14ac:dyDescent="0.25">
      <c r="A364" s="11" t="s">
        <v>233</v>
      </c>
      <c r="B364" s="35"/>
      <c r="C364" s="24">
        <v>140</v>
      </c>
      <c r="D364" s="24"/>
      <c r="E364" s="24"/>
      <c r="F364" s="19"/>
      <c r="G364" s="24">
        <f t="shared" si="84"/>
        <v>140</v>
      </c>
      <c r="H364" s="71">
        <f t="shared" si="92"/>
        <v>140</v>
      </c>
    </row>
    <row r="365" spans="1:8" ht="15.75" x14ac:dyDescent="0.25">
      <c r="A365" s="110" t="s">
        <v>578</v>
      </c>
      <c r="B365" s="35"/>
      <c r="C365" s="24">
        <v>105</v>
      </c>
      <c r="D365" s="24"/>
      <c r="E365" s="24"/>
      <c r="F365" s="24"/>
      <c r="G365" s="24">
        <f t="shared" si="84"/>
        <v>105</v>
      </c>
      <c r="H365" s="71">
        <f t="shared" si="92"/>
        <v>105</v>
      </c>
    </row>
    <row r="366" spans="1:8" ht="15.75" x14ac:dyDescent="0.25">
      <c r="A366" s="110" t="s">
        <v>579</v>
      </c>
      <c r="B366" s="35"/>
      <c r="C366" s="24">
        <v>53</v>
      </c>
      <c r="D366" s="24"/>
      <c r="E366" s="24"/>
      <c r="F366" s="24"/>
      <c r="G366" s="24">
        <v>53</v>
      </c>
      <c r="H366" s="71">
        <f t="shared" si="92"/>
        <v>53</v>
      </c>
    </row>
    <row r="367" spans="1:8" ht="15.75" x14ac:dyDescent="0.25">
      <c r="A367" s="110" t="s">
        <v>580</v>
      </c>
      <c r="B367" s="35"/>
      <c r="C367" s="24">
        <v>38</v>
      </c>
      <c r="D367" s="24"/>
      <c r="E367" s="24"/>
      <c r="F367" s="24"/>
      <c r="G367" s="24">
        <v>38</v>
      </c>
      <c r="H367" s="71">
        <f t="shared" si="92"/>
        <v>38</v>
      </c>
    </row>
    <row r="368" spans="1:8" ht="15.75" x14ac:dyDescent="0.25">
      <c r="A368" s="110" t="s">
        <v>581</v>
      </c>
      <c r="B368" s="35"/>
      <c r="C368" s="24">
        <v>38</v>
      </c>
      <c r="D368" s="24"/>
      <c r="E368" s="24"/>
      <c r="F368" s="24"/>
      <c r="G368" s="24">
        <v>38</v>
      </c>
      <c r="H368" s="71">
        <f t="shared" si="92"/>
        <v>38</v>
      </c>
    </row>
    <row r="369" spans="1:11" ht="15.75" x14ac:dyDescent="0.25">
      <c r="A369" s="110" t="s">
        <v>582</v>
      </c>
      <c r="B369" s="35"/>
      <c r="C369" s="24">
        <v>38</v>
      </c>
      <c r="D369" s="24"/>
      <c r="E369" s="24"/>
      <c r="F369" s="24"/>
      <c r="G369" s="24">
        <v>38</v>
      </c>
      <c r="H369" s="71">
        <f t="shared" si="92"/>
        <v>38</v>
      </c>
    </row>
    <row r="370" spans="1:11" ht="31.5" x14ac:dyDescent="0.25">
      <c r="A370" s="86" t="s">
        <v>452</v>
      </c>
      <c r="B370" s="35"/>
      <c r="C370" s="24">
        <v>35</v>
      </c>
      <c r="D370" s="24"/>
      <c r="E370" s="24"/>
      <c r="F370" s="19"/>
      <c r="G370" s="24">
        <f t="shared" si="84"/>
        <v>35</v>
      </c>
      <c r="H370" s="71">
        <f t="shared" si="92"/>
        <v>35</v>
      </c>
    </row>
    <row r="371" spans="1:11" ht="15.75" x14ac:dyDescent="0.25">
      <c r="A371" s="119" t="s">
        <v>441</v>
      </c>
      <c r="B371" s="120"/>
      <c r="C371" s="24">
        <v>120</v>
      </c>
      <c r="D371" s="24"/>
      <c r="E371" s="24"/>
      <c r="F371" s="19"/>
      <c r="G371" s="24">
        <f t="shared" si="84"/>
        <v>120</v>
      </c>
      <c r="H371" s="71">
        <f t="shared" si="92"/>
        <v>120</v>
      </c>
    </row>
    <row r="372" spans="1:11" ht="15.75" x14ac:dyDescent="0.25">
      <c r="A372" s="115" t="s">
        <v>442</v>
      </c>
      <c r="B372" s="116"/>
      <c r="C372" s="24">
        <v>10</v>
      </c>
      <c r="D372" s="19"/>
      <c r="E372" s="19"/>
      <c r="F372" s="19"/>
      <c r="G372" s="24">
        <f t="shared" si="84"/>
        <v>10</v>
      </c>
      <c r="H372" s="71">
        <f t="shared" si="92"/>
        <v>10</v>
      </c>
    </row>
    <row r="373" spans="1:11" ht="15.75" x14ac:dyDescent="0.25">
      <c r="A373" s="88" t="s">
        <v>443</v>
      </c>
      <c r="B373" s="13"/>
      <c r="C373" s="24">
        <v>80</v>
      </c>
      <c r="D373" s="19"/>
      <c r="E373" s="19"/>
      <c r="F373" s="19"/>
      <c r="G373" s="24">
        <f t="shared" si="84"/>
        <v>80</v>
      </c>
      <c r="H373" s="71">
        <f t="shared" si="92"/>
        <v>80</v>
      </c>
    </row>
    <row r="374" spans="1:11" ht="15.75" x14ac:dyDescent="0.25">
      <c r="A374" s="11" t="s">
        <v>444</v>
      </c>
      <c r="B374" s="11"/>
      <c r="C374" s="24">
        <v>60</v>
      </c>
      <c r="D374" s="19"/>
      <c r="E374" s="19"/>
      <c r="F374" s="19"/>
      <c r="G374" s="24">
        <f t="shared" si="84"/>
        <v>60</v>
      </c>
      <c r="H374" s="71">
        <f t="shared" si="92"/>
        <v>60</v>
      </c>
    </row>
    <row r="375" spans="1:11" ht="15.75" x14ac:dyDescent="0.25">
      <c r="A375" s="11" t="s">
        <v>445</v>
      </c>
      <c r="B375" s="11"/>
      <c r="C375" s="24">
        <v>157</v>
      </c>
      <c r="D375" s="24"/>
      <c r="E375" s="24"/>
      <c r="F375" s="19"/>
      <c r="G375" s="24">
        <f t="shared" si="84"/>
        <v>157</v>
      </c>
      <c r="H375" s="71">
        <f t="shared" si="92"/>
        <v>157</v>
      </c>
    </row>
    <row r="376" spans="1:11" ht="31.5" x14ac:dyDescent="0.25">
      <c r="A376" s="14" t="s">
        <v>446</v>
      </c>
      <c r="B376" s="14"/>
      <c r="C376" s="24">
        <v>10</v>
      </c>
      <c r="D376" s="19"/>
      <c r="E376" s="19"/>
      <c r="F376" s="19"/>
      <c r="G376" s="24">
        <f t="shared" ref="G376:G450" si="106">+C376+D376+E376+F376</f>
        <v>10</v>
      </c>
      <c r="H376" s="71">
        <f t="shared" si="92"/>
        <v>10</v>
      </c>
    </row>
    <row r="377" spans="1:11" ht="31.5" x14ac:dyDescent="0.25">
      <c r="A377" s="101" t="s">
        <v>447</v>
      </c>
      <c r="B377" s="89"/>
      <c r="C377" s="24">
        <v>20</v>
      </c>
      <c r="D377" s="19"/>
      <c r="E377" s="19"/>
      <c r="F377" s="19"/>
      <c r="G377" s="24">
        <f t="shared" si="106"/>
        <v>20</v>
      </c>
      <c r="H377" s="71">
        <f t="shared" si="92"/>
        <v>20</v>
      </c>
    </row>
    <row r="378" spans="1:11" ht="15.75" x14ac:dyDescent="0.25">
      <c r="A378" s="90" t="s">
        <v>448</v>
      </c>
      <c r="B378" s="90"/>
      <c r="C378" s="24">
        <v>141</v>
      </c>
      <c r="D378" s="24"/>
      <c r="E378" s="19"/>
      <c r="F378" s="19"/>
      <c r="G378" s="24">
        <f t="shared" si="106"/>
        <v>141</v>
      </c>
      <c r="H378" s="71">
        <f t="shared" si="92"/>
        <v>141</v>
      </c>
    </row>
    <row r="379" spans="1:11" ht="15.75" x14ac:dyDescent="0.25">
      <c r="A379" s="90" t="s">
        <v>449</v>
      </c>
      <c r="B379" s="90"/>
      <c r="C379" s="24">
        <v>50</v>
      </c>
      <c r="D379" s="19"/>
      <c r="E379" s="19"/>
      <c r="F379" s="19"/>
      <c r="G379" s="24">
        <f t="shared" si="106"/>
        <v>50</v>
      </c>
      <c r="H379" s="71">
        <f t="shared" si="92"/>
        <v>50</v>
      </c>
      <c r="K379" s="4"/>
    </row>
    <row r="380" spans="1:11" ht="15.75" x14ac:dyDescent="0.25">
      <c r="A380" s="90" t="s">
        <v>450</v>
      </c>
      <c r="B380" s="90"/>
      <c r="C380" s="24">
        <v>10</v>
      </c>
      <c r="D380" s="19"/>
      <c r="E380" s="19"/>
      <c r="F380" s="19"/>
      <c r="G380" s="24">
        <f t="shared" si="106"/>
        <v>10</v>
      </c>
      <c r="H380" s="71">
        <f t="shared" si="92"/>
        <v>10</v>
      </c>
    </row>
    <row r="381" spans="1:11" ht="15.75" x14ac:dyDescent="0.25">
      <c r="A381" s="90" t="s">
        <v>451</v>
      </c>
      <c r="B381" s="90"/>
      <c r="C381" s="24">
        <v>30</v>
      </c>
      <c r="D381" s="19"/>
      <c r="E381" s="19"/>
      <c r="F381" s="19"/>
      <c r="G381" s="24">
        <f t="shared" si="106"/>
        <v>30</v>
      </c>
      <c r="H381" s="71">
        <f t="shared" si="92"/>
        <v>30</v>
      </c>
    </row>
    <row r="382" spans="1:11" ht="15.75" x14ac:dyDescent="0.25">
      <c r="A382" s="90" t="s">
        <v>576</v>
      </c>
      <c r="B382" s="97"/>
      <c r="C382" s="24">
        <v>50</v>
      </c>
      <c r="D382" s="19"/>
      <c r="E382" s="24"/>
      <c r="F382" s="24"/>
      <c r="G382" s="24">
        <f t="shared" si="106"/>
        <v>50</v>
      </c>
      <c r="H382" s="71">
        <f t="shared" si="92"/>
        <v>50</v>
      </c>
    </row>
    <row r="383" spans="1:11" ht="31.5" x14ac:dyDescent="0.25">
      <c r="A383" s="109" t="s">
        <v>560</v>
      </c>
      <c r="B383" s="98" t="s">
        <v>592</v>
      </c>
      <c r="C383" s="19">
        <v>6719</v>
      </c>
      <c r="D383" s="19">
        <v>0</v>
      </c>
      <c r="E383" s="19">
        <v>0</v>
      </c>
      <c r="F383" s="19">
        <v>0</v>
      </c>
      <c r="G383" s="19">
        <f t="shared" si="106"/>
        <v>6719</v>
      </c>
      <c r="H383" s="71">
        <f t="shared" si="92"/>
        <v>6719</v>
      </c>
      <c r="J383" s="4"/>
      <c r="K383" s="4" t="s">
        <v>589</v>
      </c>
    </row>
    <row r="384" spans="1:11" ht="31.5" x14ac:dyDescent="0.25">
      <c r="A384" s="109" t="s">
        <v>561</v>
      </c>
      <c r="B384" s="98" t="s">
        <v>593</v>
      </c>
      <c r="C384" s="19">
        <v>3289</v>
      </c>
      <c r="D384" s="19">
        <v>0</v>
      </c>
      <c r="E384" s="19"/>
      <c r="F384" s="19">
        <v>840</v>
      </c>
      <c r="G384" s="19">
        <f>+F384+C384</f>
        <v>4129</v>
      </c>
      <c r="H384" s="71">
        <f t="shared" si="92"/>
        <v>4129</v>
      </c>
    </row>
    <row r="385" spans="1:8" ht="15.75" x14ac:dyDescent="0.25">
      <c r="A385" s="17" t="s">
        <v>389</v>
      </c>
      <c r="B385" s="98" t="s">
        <v>510</v>
      </c>
      <c r="C385" s="19">
        <f>C386</f>
        <v>0</v>
      </c>
      <c r="D385" s="19">
        <f t="shared" ref="D385:F385" si="107">D386</f>
        <v>0</v>
      </c>
      <c r="E385" s="19"/>
      <c r="F385" s="19">
        <f t="shared" si="107"/>
        <v>0</v>
      </c>
      <c r="G385" s="19">
        <f t="shared" si="106"/>
        <v>0</v>
      </c>
      <c r="H385" s="71">
        <f t="shared" si="92"/>
        <v>0</v>
      </c>
    </row>
    <row r="386" spans="1:8" ht="31.5" x14ac:dyDescent="0.25">
      <c r="A386" s="14" t="s">
        <v>376</v>
      </c>
      <c r="B386" s="97"/>
      <c r="C386" s="24">
        <v>0</v>
      </c>
      <c r="D386" s="24">
        <v>0</v>
      </c>
      <c r="E386" s="24"/>
      <c r="F386" s="19"/>
      <c r="G386" s="24">
        <f t="shared" si="106"/>
        <v>0</v>
      </c>
      <c r="H386" s="71">
        <f t="shared" si="92"/>
        <v>0</v>
      </c>
    </row>
    <row r="387" spans="1:8" ht="15.75" x14ac:dyDescent="0.25">
      <c r="A387" s="17" t="s">
        <v>389</v>
      </c>
      <c r="B387" s="81" t="s">
        <v>390</v>
      </c>
      <c r="C387" s="19">
        <f>+C388+C389+C390+C391+C392+C393+C394+C395+C396+C397+C398+C399+C400+C401+C402+C403+C404</f>
        <v>1629</v>
      </c>
      <c r="D387" s="19">
        <f t="shared" ref="D387:G387" si="108">+D388+D389+D390+D391+D392+D393+D394+D395+D396+D397+D398+D399+D400+D401+D402+D403+D404</f>
        <v>0</v>
      </c>
      <c r="E387" s="19">
        <f t="shared" si="108"/>
        <v>0</v>
      </c>
      <c r="F387" s="19">
        <f t="shared" si="108"/>
        <v>0</v>
      </c>
      <c r="G387" s="19">
        <f t="shared" si="108"/>
        <v>1629</v>
      </c>
      <c r="H387" s="71">
        <f t="shared" si="92"/>
        <v>1629</v>
      </c>
    </row>
    <row r="388" spans="1:8" ht="24" customHeight="1" x14ac:dyDescent="0.25">
      <c r="A388" s="15" t="s">
        <v>369</v>
      </c>
      <c r="B388" s="78"/>
      <c r="C388" s="24">
        <v>147</v>
      </c>
      <c r="D388" s="24"/>
      <c r="E388" s="24"/>
      <c r="F388" s="19"/>
      <c r="G388" s="24">
        <f t="shared" si="106"/>
        <v>147</v>
      </c>
      <c r="H388" s="71">
        <f t="shared" si="92"/>
        <v>147</v>
      </c>
    </row>
    <row r="389" spans="1:8" ht="31.5" x14ac:dyDescent="0.25">
      <c r="A389" s="14" t="s">
        <v>370</v>
      </c>
      <c r="B389" s="79"/>
      <c r="C389" s="77">
        <v>5</v>
      </c>
      <c r="D389" s="19"/>
      <c r="E389" s="19"/>
      <c r="F389" s="19"/>
      <c r="G389" s="24">
        <f t="shared" si="106"/>
        <v>5</v>
      </c>
      <c r="H389" s="71">
        <f t="shared" si="92"/>
        <v>5</v>
      </c>
    </row>
    <row r="390" spans="1:8" ht="31.5" x14ac:dyDescent="0.25">
      <c r="A390" s="14" t="s">
        <v>368</v>
      </c>
      <c r="B390" s="78"/>
      <c r="C390" s="24">
        <v>451</v>
      </c>
      <c r="D390" s="24"/>
      <c r="E390" s="24"/>
      <c r="F390" s="19"/>
      <c r="G390" s="24">
        <f t="shared" si="106"/>
        <v>451</v>
      </c>
      <c r="H390" s="71">
        <f t="shared" si="92"/>
        <v>451</v>
      </c>
    </row>
    <row r="391" spans="1:8" ht="31.5" x14ac:dyDescent="0.25">
      <c r="A391" s="14" t="s">
        <v>521</v>
      </c>
      <c r="B391" s="79"/>
      <c r="C391" s="77">
        <v>284</v>
      </c>
      <c r="D391" s="24"/>
      <c r="E391" s="24"/>
      <c r="F391" s="19"/>
      <c r="G391" s="24">
        <f t="shared" si="106"/>
        <v>284</v>
      </c>
      <c r="H391" s="71">
        <f t="shared" si="92"/>
        <v>284</v>
      </c>
    </row>
    <row r="392" spans="1:8" ht="15.75" x14ac:dyDescent="0.25">
      <c r="A392" s="11" t="s">
        <v>371</v>
      </c>
      <c r="B392" s="78"/>
      <c r="C392" s="24">
        <v>5</v>
      </c>
      <c r="D392" s="19"/>
      <c r="E392" s="19"/>
      <c r="F392" s="19"/>
      <c r="G392" s="24">
        <f t="shared" si="106"/>
        <v>5</v>
      </c>
      <c r="H392" s="71">
        <f t="shared" ref="H392:H455" si="109">+C392+F392</f>
        <v>5</v>
      </c>
    </row>
    <row r="393" spans="1:8" ht="31.5" x14ac:dyDescent="0.25">
      <c r="A393" s="15" t="s">
        <v>372</v>
      </c>
      <c r="B393" s="78"/>
      <c r="C393" s="24">
        <v>5</v>
      </c>
      <c r="D393" s="19"/>
      <c r="E393" s="19"/>
      <c r="F393" s="19"/>
      <c r="G393" s="24">
        <f t="shared" si="106"/>
        <v>5</v>
      </c>
      <c r="H393" s="71">
        <f t="shared" si="109"/>
        <v>5</v>
      </c>
    </row>
    <row r="394" spans="1:8" ht="31.5" x14ac:dyDescent="0.25">
      <c r="A394" s="14" t="s">
        <v>373</v>
      </c>
      <c r="B394" s="79"/>
      <c r="C394" s="77">
        <v>13</v>
      </c>
      <c r="D394" s="24"/>
      <c r="E394" s="24"/>
      <c r="F394" s="19"/>
      <c r="G394" s="24">
        <f t="shared" si="106"/>
        <v>13</v>
      </c>
      <c r="H394" s="71">
        <f t="shared" si="109"/>
        <v>13</v>
      </c>
    </row>
    <row r="395" spans="1:8" ht="31.5" x14ac:dyDescent="0.25">
      <c r="A395" s="14" t="s">
        <v>374</v>
      </c>
      <c r="B395" s="37"/>
      <c r="C395" s="77">
        <v>30</v>
      </c>
      <c r="D395" s="19"/>
      <c r="E395" s="24"/>
      <c r="F395" s="19"/>
      <c r="G395" s="24">
        <f t="shared" si="106"/>
        <v>30</v>
      </c>
      <c r="H395" s="71">
        <f t="shared" si="109"/>
        <v>30</v>
      </c>
    </row>
    <row r="396" spans="1:8" ht="15.75" x14ac:dyDescent="0.25">
      <c r="A396" s="70" t="s">
        <v>375</v>
      </c>
      <c r="B396" s="35"/>
      <c r="C396" s="77">
        <v>5</v>
      </c>
      <c r="D396" s="19"/>
      <c r="E396" s="24"/>
      <c r="F396" s="19"/>
      <c r="G396" s="24">
        <f t="shared" si="106"/>
        <v>5</v>
      </c>
      <c r="H396" s="71">
        <f t="shared" si="109"/>
        <v>5</v>
      </c>
    </row>
    <row r="397" spans="1:8" ht="31.5" x14ac:dyDescent="0.25">
      <c r="A397" s="14" t="s">
        <v>376</v>
      </c>
      <c r="B397" s="37"/>
      <c r="C397" s="77">
        <v>0</v>
      </c>
      <c r="D397" s="24"/>
      <c r="E397" s="24"/>
      <c r="F397" s="19"/>
      <c r="G397" s="24">
        <f t="shared" si="106"/>
        <v>0</v>
      </c>
      <c r="H397" s="71">
        <f t="shared" si="109"/>
        <v>0</v>
      </c>
    </row>
    <row r="398" spans="1:8" ht="31.5" x14ac:dyDescent="0.25">
      <c r="A398" s="15" t="s">
        <v>377</v>
      </c>
      <c r="B398" s="78"/>
      <c r="C398" s="77">
        <v>0</v>
      </c>
      <c r="D398" s="24"/>
      <c r="E398" s="24"/>
      <c r="F398" s="19"/>
      <c r="G398" s="24">
        <f t="shared" si="106"/>
        <v>0</v>
      </c>
      <c r="H398" s="71">
        <f t="shared" si="109"/>
        <v>0</v>
      </c>
    </row>
    <row r="399" spans="1:8" ht="31.5" x14ac:dyDescent="0.25">
      <c r="A399" s="15" t="s">
        <v>378</v>
      </c>
      <c r="B399" s="78"/>
      <c r="C399" s="77">
        <v>175</v>
      </c>
      <c r="D399" s="24"/>
      <c r="E399" s="24"/>
      <c r="F399" s="19"/>
      <c r="G399" s="24">
        <f t="shared" si="106"/>
        <v>175</v>
      </c>
      <c r="H399" s="71">
        <f t="shared" si="109"/>
        <v>175</v>
      </c>
    </row>
    <row r="400" spans="1:8" ht="31.5" x14ac:dyDescent="0.25">
      <c r="A400" s="15" t="s">
        <v>380</v>
      </c>
      <c r="B400" s="78"/>
      <c r="C400" s="77">
        <v>142</v>
      </c>
      <c r="D400" s="24"/>
      <c r="E400" s="24"/>
      <c r="F400" s="19"/>
      <c r="G400" s="24">
        <f t="shared" si="106"/>
        <v>142</v>
      </c>
      <c r="H400" s="71">
        <f t="shared" si="109"/>
        <v>142</v>
      </c>
    </row>
    <row r="401" spans="1:8" ht="31.5" x14ac:dyDescent="0.25">
      <c r="A401" s="15" t="s">
        <v>381</v>
      </c>
      <c r="B401" s="78"/>
      <c r="C401" s="77">
        <v>5</v>
      </c>
      <c r="D401" s="19"/>
      <c r="E401" s="19"/>
      <c r="F401" s="19"/>
      <c r="G401" s="24">
        <f t="shared" si="106"/>
        <v>5</v>
      </c>
      <c r="H401" s="71">
        <f t="shared" si="109"/>
        <v>5</v>
      </c>
    </row>
    <row r="402" spans="1:8" ht="31.5" x14ac:dyDescent="0.25">
      <c r="A402" s="80" t="s">
        <v>382</v>
      </c>
      <c r="B402" s="78"/>
      <c r="C402" s="77">
        <v>190</v>
      </c>
      <c r="D402" s="24"/>
      <c r="E402" s="24"/>
      <c r="F402" s="19"/>
      <c r="G402" s="24">
        <f t="shared" si="106"/>
        <v>190</v>
      </c>
      <c r="H402" s="71">
        <f t="shared" si="109"/>
        <v>190</v>
      </c>
    </row>
    <row r="403" spans="1:8" ht="31.5" x14ac:dyDescent="0.25">
      <c r="A403" s="15" t="s">
        <v>387</v>
      </c>
      <c r="B403" s="78"/>
      <c r="C403" s="77">
        <v>172</v>
      </c>
      <c r="D403" s="19"/>
      <c r="E403" s="19">
        <v>0</v>
      </c>
      <c r="F403" s="19"/>
      <c r="G403" s="24">
        <f t="shared" si="106"/>
        <v>172</v>
      </c>
      <c r="H403" s="71">
        <f t="shared" si="109"/>
        <v>172</v>
      </c>
    </row>
    <row r="404" spans="1:8" ht="31.5" x14ac:dyDescent="0.25">
      <c r="A404" s="15" t="s">
        <v>388</v>
      </c>
      <c r="B404" s="78"/>
      <c r="C404" s="77">
        <v>0</v>
      </c>
      <c r="D404" s="24"/>
      <c r="E404" s="24"/>
      <c r="F404" s="19"/>
      <c r="G404" s="24">
        <f t="shared" si="106"/>
        <v>0</v>
      </c>
      <c r="H404" s="71">
        <f t="shared" si="109"/>
        <v>0</v>
      </c>
    </row>
    <row r="405" spans="1:8" ht="15.75" x14ac:dyDescent="0.25">
      <c r="A405" s="17" t="s">
        <v>203</v>
      </c>
      <c r="B405" s="12" t="s">
        <v>133</v>
      </c>
      <c r="C405" s="19">
        <f>+C415+C416+C417+C418+C421+C419+C420+C422+C423+C424+C425+C426+C427+C428+C429+C430+C431+C432+C433+C434+C435+C436+C437+C438+C439+C440+C441+C442+C444+C445+C446+C447+C448+C449+C450+C451+C414+C413+C408+C407+C406+C409+C411+C412+C410</f>
        <v>5634</v>
      </c>
      <c r="D405" s="19">
        <f t="shared" ref="D405:G405" si="110">+D415+D416+D417+D418+D421+D419+D420+D422+D423+D424+D425+D426+D427+D428+D429+D430+D431+D432+D433+D434+D435+D436+D437+D438+D439+D440+D441+D442+D444+D445+D446+D447+D448+D449+D450+D451+D414+D413+D408+D407+D406+D409+D411+D412+D410</f>
        <v>0</v>
      </c>
      <c r="E405" s="19">
        <f t="shared" si="110"/>
        <v>0</v>
      </c>
      <c r="F405" s="19">
        <f t="shared" si="110"/>
        <v>721</v>
      </c>
      <c r="G405" s="19">
        <f t="shared" si="110"/>
        <v>6355</v>
      </c>
      <c r="H405" s="71">
        <f t="shared" si="109"/>
        <v>6355</v>
      </c>
    </row>
    <row r="406" spans="1:8" ht="15.75" x14ac:dyDescent="0.25">
      <c r="A406" s="11" t="s">
        <v>572</v>
      </c>
      <c r="B406" s="12"/>
      <c r="C406" s="24">
        <v>303</v>
      </c>
      <c r="D406" s="19"/>
      <c r="E406" s="24"/>
      <c r="F406" s="24"/>
      <c r="G406" s="24">
        <v>303</v>
      </c>
      <c r="H406" s="71">
        <f t="shared" si="109"/>
        <v>303</v>
      </c>
    </row>
    <row r="407" spans="1:8" ht="15.75" x14ac:dyDescent="0.25">
      <c r="A407" s="70" t="s">
        <v>573</v>
      </c>
      <c r="B407" s="12"/>
      <c r="C407" s="24">
        <v>306</v>
      </c>
      <c r="D407" s="19"/>
      <c r="E407" s="24"/>
      <c r="F407" s="24"/>
      <c r="G407" s="24">
        <v>306</v>
      </c>
      <c r="H407" s="71">
        <f t="shared" si="109"/>
        <v>306</v>
      </c>
    </row>
    <row r="408" spans="1:8" ht="15.75" x14ac:dyDescent="0.25">
      <c r="A408" s="11" t="s">
        <v>571</v>
      </c>
      <c r="B408" s="12"/>
      <c r="C408" s="24">
        <v>124</v>
      </c>
      <c r="D408" s="19"/>
      <c r="E408" s="24"/>
      <c r="F408" s="24">
        <v>359</v>
      </c>
      <c r="G408" s="24">
        <f>+F408+C408</f>
        <v>483</v>
      </c>
      <c r="H408" s="71">
        <f t="shared" si="109"/>
        <v>483</v>
      </c>
    </row>
    <row r="409" spans="1:8" ht="15.75" x14ac:dyDescent="0.25">
      <c r="A409" s="11" t="s">
        <v>574</v>
      </c>
      <c r="B409" s="12"/>
      <c r="C409" s="24">
        <v>63</v>
      </c>
      <c r="D409" s="19"/>
      <c r="E409" s="24"/>
      <c r="F409" s="24"/>
      <c r="G409" s="24">
        <v>63</v>
      </c>
      <c r="H409" s="71">
        <f t="shared" si="109"/>
        <v>63</v>
      </c>
    </row>
    <row r="410" spans="1:8" ht="15.75" x14ac:dyDescent="0.25">
      <c r="A410" s="11" t="s">
        <v>617</v>
      </c>
      <c r="B410" s="12"/>
      <c r="C410" s="24">
        <v>0</v>
      </c>
      <c r="D410" s="19"/>
      <c r="E410" s="24"/>
      <c r="F410" s="24">
        <v>362</v>
      </c>
      <c r="G410" s="24">
        <v>362</v>
      </c>
      <c r="H410" s="71">
        <f t="shared" si="109"/>
        <v>362</v>
      </c>
    </row>
    <row r="411" spans="1:8" ht="15.75" x14ac:dyDescent="0.25">
      <c r="A411" s="11" t="s">
        <v>584</v>
      </c>
      <c r="B411" s="12"/>
      <c r="C411" s="24">
        <v>220</v>
      </c>
      <c r="D411" s="19"/>
      <c r="E411" s="24"/>
      <c r="F411" s="24"/>
      <c r="G411" s="24">
        <v>220</v>
      </c>
      <c r="H411" s="71">
        <f t="shared" si="109"/>
        <v>220</v>
      </c>
    </row>
    <row r="412" spans="1:8" ht="15.75" x14ac:dyDescent="0.25">
      <c r="A412" s="11" t="s">
        <v>585</v>
      </c>
      <c r="B412" s="12"/>
      <c r="C412" s="24">
        <v>115</v>
      </c>
      <c r="D412" s="19"/>
      <c r="E412" s="24"/>
      <c r="F412" s="24"/>
      <c r="G412" s="24">
        <v>115</v>
      </c>
      <c r="H412" s="71">
        <f t="shared" si="109"/>
        <v>115</v>
      </c>
    </row>
    <row r="413" spans="1:8" ht="31.5" x14ac:dyDescent="0.25">
      <c r="A413" s="15" t="s">
        <v>388</v>
      </c>
      <c r="B413" s="12"/>
      <c r="C413" s="24">
        <v>56</v>
      </c>
      <c r="D413" s="24"/>
      <c r="E413" s="24"/>
      <c r="F413" s="24"/>
      <c r="G413" s="24">
        <f t="shared" si="106"/>
        <v>56</v>
      </c>
      <c r="H413" s="71">
        <f t="shared" si="109"/>
        <v>56</v>
      </c>
    </row>
    <row r="414" spans="1:8" ht="31.5" x14ac:dyDescent="0.25">
      <c r="A414" s="15" t="s">
        <v>382</v>
      </c>
      <c r="B414" s="12"/>
      <c r="C414" s="24">
        <v>10</v>
      </c>
      <c r="D414" s="24"/>
      <c r="E414" s="24"/>
      <c r="F414" s="24"/>
      <c r="G414" s="24">
        <f t="shared" si="106"/>
        <v>10</v>
      </c>
      <c r="H414" s="71">
        <f t="shared" si="109"/>
        <v>10</v>
      </c>
    </row>
    <row r="415" spans="1:8" ht="31.5" x14ac:dyDescent="0.25">
      <c r="A415" s="83" t="s">
        <v>402</v>
      </c>
      <c r="B415" s="12"/>
      <c r="C415" s="24">
        <v>120</v>
      </c>
      <c r="D415" s="19"/>
      <c r="E415" s="19"/>
      <c r="F415" s="19"/>
      <c r="G415" s="24">
        <f t="shared" si="106"/>
        <v>120</v>
      </c>
      <c r="H415" s="71">
        <f t="shared" si="109"/>
        <v>120</v>
      </c>
    </row>
    <row r="416" spans="1:8" ht="31.5" x14ac:dyDescent="0.25">
      <c r="A416" s="83" t="s">
        <v>403</v>
      </c>
      <c r="B416" s="12"/>
      <c r="C416" s="24">
        <v>120</v>
      </c>
      <c r="D416" s="19"/>
      <c r="E416" s="19"/>
      <c r="F416" s="19"/>
      <c r="G416" s="24">
        <f t="shared" si="106"/>
        <v>120</v>
      </c>
      <c r="H416" s="71">
        <f t="shared" si="109"/>
        <v>120</v>
      </c>
    </row>
    <row r="417" spans="1:8" ht="31.5" x14ac:dyDescent="0.25">
      <c r="A417" s="84" t="s">
        <v>588</v>
      </c>
      <c r="B417" s="12"/>
      <c r="C417" s="24">
        <v>330</v>
      </c>
      <c r="D417" s="19"/>
      <c r="E417" s="24"/>
      <c r="F417" s="19"/>
      <c r="G417" s="24">
        <f t="shared" si="106"/>
        <v>330</v>
      </c>
      <c r="H417" s="71">
        <f t="shared" si="109"/>
        <v>330</v>
      </c>
    </row>
    <row r="418" spans="1:8" ht="15.75" x14ac:dyDescent="0.25">
      <c r="A418" s="85" t="s">
        <v>406</v>
      </c>
      <c r="B418" s="81"/>
      <c r="C418" s="24">
        <v>98</v>
      </c>
      <c r="D418" s="19"/>
      <c r="E418" s="19"/>
      <c r="F418" s="19"/>
      <c r="G418" s="24">
        <f t="shared" si="106"/>
        <v>98</v>
      </c>
      <c r="H418" s="71">
        <f t="shared" si="109"/>
        <v>98</v>
      </c>
    </row>
    <row r="419" spans="1:8" ht="15.75" x14ac:dyDescent="0.25">
      <c r="A419" s="85" t="s">
        <v>407</v>
      </c>
      <c r="B419" s="81"/>
      <c r="C419" s="24">
        <v>100</v>
      </c>
      <c r="D419" s="19"/>
      <c r="E419" s="19"/>
      <c r="F419" s="19"/>
      <c r="G419" s="24">
        <f t="shared" si="106"/>
        <v>100</v>
      </c>
      <c r="H419" s="71">
        <f t="shared" si="109"/>
        <v>100</v>
      </c>
    </row>
    <row r="420" spans="1:8" ht="15.75" x14ac:dyDescent="0.25">
      <c r="A420" s="85" t="s">
        <v>408</v>
      </c>
      <c r="B420" s="81"/>
      <c r="C420" s="24">
        <v>120</v>
      </c>
      <c r="D420" s="19"/>
      <c r="E420" s="19"/>
      <c r="F420" s="19"/>
      <c r="G420" s="24">
        <f t="shared" si="106"/>
        <v>120</v>
      </c>
      <c r="H420" s="71">
        <f t="shared" si="109"/>
        <v>120</v>
      </c>
    </row>
    <row r="421" spans="1:8" ht="15.75" x14ac:dyDescent="0.25">
      <c r="A421" s="85" t="s">
        <v>409</v>
      </c>
      <c r="B421" s="81"/>
      <c r="C421" s="24">
        <v>95</v>
      </c>
      <c r="D421" s="19"/>
      <c r="E421" s="19"/>
      <c r="F421" s="19"/>
      <c r="G421" s="24">
        <f t="shared" si="106"/>
        <v>95</v>
      </c>
      <c r="H421" s="71">
        <f t="shared" si="109"/>
        <v>95</v>
      </c>
    </row>
    <row r="422" spans="1:8" ht="31.5" x14ac:dyDescent="0.25">
      <c r="A422" s="85" t="s">
        <v>410</v>
      </c>
      <c r="B422" s="81"/>
      <c r="C422" s="24">
        <v>14</v>
      </c>
      <c r="D422" s="19"/>
      <c r="E422" s="19"/>
      <c r="F422" s="19"/>
      <c r="G422" s="24">
        <f t="shared" si="106"/>
        <v>14</v>
      </c>
      <c r="H422" s="71">
        <f t="shared" si="109"/>
        <v>14</v>
      </c>
    </row>
    <row r="423" spans="1:8" ht="15.75" x14ac:dyDescent="0.25">
      <c r="A423" s="85" t="s">
        <v>411</v>
      </c>
      <c r="B423" s="81"/>
      <c r="C423" s="24">
        <v>62</v>
      </c>
      <c r="D423" s="24"/>
      <c r="E423" s="24"/>
      <c r="F423" s="19"/>
      <c r="G423" s="24">
        <f t="shared" si="106"/>
        <v>62</v>
      </c>
      <c r="H423" s="71">
        <f t="shared" si="109"/>
        <v>62</v>
      </c>
    </row>
    <row r="424" spans="1:8" ht="31.5" x14ac:dyDescent="0.25">
      <c r="A424" s="15" t="s">
        <v>412</v>
      </c>
      <c r="B424" s="81"/>
      <c r="C424" s="24">
        <v>33</v>
      </c>
      <c r="D424" s="19"/>
      <c r="E424" s="19"/>
      <c r="F424" s="19"/>
      <c r="G424" s="24">
        <f t="shared" si="106"/>
        <v>33</v>
      </c>
      <c r="H424" s="71">
        <f t="shared" si="109"/>
        <v>33</v>
      </c>
    </row>
    <row r="425" spans="1:8" ht="15.75" x14ac:dyDescent="0.25">
      <c r="A425" s="15" t="s">
        <v>413</v>
      </c>
      <c r="B425" s="81"/>
      <c r="C425" s="24">
        <v>25</v>
      </c>
      <c r="D425" s="19"/>
      <c r="E425" s="19"/>
      <c r="F425" s="19"/>
      <c r="G425" s="24">
        <f t="shared" si="106"/>
        <v>25</v>
      </c>
      <c r="H425" s="71">
        <f t="shared" si="109"/>
        <v>25</v>
      </c>
    </row>
    <row r="426" spans="1:8" ht="15.75" x14ac:dyDescent="0.25">
      <c r="A426" s="15" t="s">
        <v>414</v>
      </c>
      <c r="B426" s="81"/>
      <c r="C426" s="24">
        <v>26</v>
      </c>
      <c r="D426" s="19"/>
      <c r="E426" s="19"/>
      <c r="F426" s="19"/>
      <c r="G426" s="24">
        <f t="shared" si="106"/>
        <v>26</v>
      </c>
      <c r="H426" s="71">
        <f t="shared" si="109"/>
        <v>26</v>
      </c>
    </row>
    <row r="427" spans="1:8" ht="15.75" x14ac:dyDescent="0.25">
      <c r="A427" s="15" t="s">
        <v>415</v>
      </c>
      <c r="B427" s="81"/>
      <c r="C427" s="24">
        <v>20</v>
      </c>
      <c r="D427" s="19"/>
      <c r="E427" s="19"/>
      <c r="F427" s="19"/>
      <c r="G427" s="24">
        <f t="shared" si="106"/>
        <v>20</v>
      </c>
      <c r="H427" s="71">
        <f t="shared" si="109"/>
        <v>20</v>
      </c>
    </row>
    <row r="428" spans="1:8" ht="15.75" x14ac:dyDescent="0.25">
      <c r="A428" s="15" t="s">
        <v>416</v>
      </c>
      <c r="B428" s="81"/>
      <c r="C428" s="24">
        <v>84</v>
      </c>
      <c r="D428" s="24"/>
      <c r="E428" s="24"/>
      <c r="F428" s="19"/>
      <c r="G428" s="24">
        <f t="shared" si="106"/>
        <v>84</v>
      </c>
      <c r="H428" s="71">
        <f t="shared" si="109"/>
        <v>84</v>
      </c>
    </row>
    <row r="429" spans="1:8" ht="15.75" x14ac:dyDescent="0.25">
      <c r="A429" s="15" t="s">
        <v>417</v>
      </c>
      <c r="B429" s="81"/>
      <c r="C429" s="24">
        <v>61</v>
      </c>
      <c r="D429" s="24"/>
      <c r="E429" s="24"/>
      <c r="F429" s="19"/>
      <c r="G429" s="24">
        <f t="shared" si="106"/>
        <v>61</v>
      </c>
      <c r="H429" s="71">
        <f t="shared" si="109"/>
        <v>61</v>
      </c>
    </row>
    <row r="430" spans="1:8" ht="15.75" x14ac:dyDescent="0.25">
      <c r="A430" s="15" t="s">
        <v>418</v>
      </c>
      <c r="B430" s="81"/>
      <c r="C430" s="24">
        <v>27</v>
      </c>
      <c r="D430" s="19"/>
      <c r="E430" s="19"/>
      <c r="F430" s="19"/>
      <c r="G430" s="24">
        <f t="shared" si="106"/>
        <v>27</v>
      </c>
      <c r="H430" s="71">
        <f t="shared" si="109"/>
        <v>27</v>
      </c>
    </row>
    <row r="431" spans="1:8" ht="15.75" x14ac:dyDescent="0.25">
      <c r="A431" s="15" t="s">
        <v>419</v>
      </c>
      <c r="B431" s="81"/>
      <c r="C431" s="24">
        <v>153</v>
      </c>
      <c r="D431" s="19"/>
      <c r="E431" s="19"/>
      <c r="F431" s="19"/>
      <c r="G431" s="24">
        <f t="shared" si="106"/>
        <v>153</v>
      </c>
      <c r="H431" s="71">
        <f t="shared" si="109"/>
        <v>153</v>
      </c>
    </row>
    <row r="432" spans="1:8" ht="15.75" x14ac:dyDescent="0.25">
      <c r="A432" s="15" t="s">
        <v>420</v>
      </c>
      <c r="B432" s="81"/>
      <c r="C432" s="24">
        <v>137</v>
      </c>
      <c r="D432" s="24"/>
      <c r="E432" s="24"/>
      <c r="F432" s="19"/>
      <c r="G432" s="24">
        <f t="shared" si="106"/>
        <v>137</v>
      </c>
      <c r="H432" s="71">
        <f t="shared" si="109"/>
        <v>137</v>
      </c>
    </row>
    <row r="433" spans="1:8" ht="15.75" x14ac:dyDescent="0.25">
      <c r="A433" s="15" t="s">
        <v>421</v>
      </c>
      <c r="B433" s="81"/>
      <c r="C433" s="24">
        <v>125</v>
      </c>
      <c r="D433" s="19"/>
      <c r="E433" s="19"/>
      <c r="F433" s="19"/>
      <c r="G433" s="24">
        <f t="shared" si="106"/>
        <v>125</v>
      </c>
      <c r="H433" s="71">
        <f t="shared" si="109"/>
        <v>125</v>
      </c>
    </row>
    <row r="434" spans="1:8" ht="15.75" x14ac:dyDescent="0.25">
      <c r="A434" s="15" t="s">
        <v>422</v>
      </c>
      <c r="B434" s="81"/>
      <c r="C434" s="24">
        <v>230</v>
      </c>
      <c r="D434" s="19"/>
      <c r="E434" s="19"/>
      <c r="F434" s="19"/>
      <c r="G434" s="24">
        <f t="shared" si="106"/>
        <v>230</v>
      </c>
      <c r="H434" s="71">
        <f t="shared" si="109"/>
        <v>230</v>
      </c>
    </row>
    <row r="435" spans="1:8" ht="15.75" x14ac:dyDescent="0.25">
      <c r="A435" s="66" t="s">
        <v>385</v>
      </c>
      <c r="B435" s="12"/>
      <c r="C435" s="24">
        <v>72</v>
      </c>
      <c r="D435" s="24"/>
      <c r="E435" s="24"/>
      <c r="F435" s="19"/>
      <c r="G435" s="24">
        <f t="shared" si="106"/>
        <v>72</v>
      </c>
      <c r="H435" s="71">
        <f t="shared" si="109"/>
        <v>72</v>
      </c>
    </row>
    <row r="436" spans="1:8" ht="15.75" x14ac:dyDescent="0.25">
      <c r="A436" s="15" t="s">
        <v>383</v>
      </c>
      <c r="B436" s="12"/>
      <c r="C436" s="24">
        <v>155</v>
      </c>
      <c r="D436" s="19"/>
      <c r="E436" s="24"/>
      <c r="F436" s="19"/>
      <c r="G436" s="24">
        <f t="shared" si="106"/>
        <v>155</v>
      </c>
      <c r="H436" s="71">
        <f t="shared" si="109"/>
        <v>155</v>
      </c>
    </row>
    <row r="437" spans="1:8" ht="15.75" x14ac:dyDescent="0.25">
      <c r="A437" s="80" t="s">
        <v>384</v>
      </c>
      <c r="B437" s="12"/>
      <c r="C437" s="24">
        <v>155</v>
      </c>
      <c r="D437" s="19"/>
      <c r="E437" s="24"/>
      <c r="F437" s="19"/>
      <c r="G437" s="24">
        <f t="shared" si="106"/>
        <v>155</v>
      </c>
      <c r="H437" s="71">
        <f t="shared" si="109"/>
        <v>155</v>
      </c>
    </row>
    <row r="438" spans="1:8" ht="15.75" x14ac:dyDescent="0.25">
      <c r="A438" s="15" t="s">
        <v>379</v>
      </c>
      <c r="B438" s="12"/>
      <c r="C438" s="24">
        <v>80</v>
      </c>
      <c r="D438" s="24"/>
      <c r="E438" s="24"/>
      <c r="F438" s="19"/>
      <c r="G438" s="24">
        <f t="shared" si="106"/>
        <v>80</v>
      </c>
      <c r="H438" s="71">
        <f t="shared" si="109"/>
        <v>80</v>
      </c>
    </row>
    <row r="439" spans="1:8" ht="47.25" x14ac:dyDescent="0.25">
      <c r="A439" s="15" t="s">
        <v>391</v>
      </c>
      <c r="B439" s="81"/>
      <c r="C439" s="24">
        <v>280</v>
      </c>
      <c r="D439" s="24"/>
      <c r="E439" s="24"/>
      <c r="F439" s="24"/>
      <c r="G439" s="24">
        <f t="shared" si="106"/>
        <v>280</v>
      </c>
      <c r="H439" s="71">
        <f t="shared" si="109"/>
        <v>280</v>
      </c>
    </row>
    <row r="440" spans="1:8" ht="31.5" x14ac:dyDescent="0.25">
      <c r="A440" s="15" t="s">
        <v>392</v>
      </c>
      <c r="B440" s="81"/>
      <c r="C440" s="24">
        <v>350</v>
      </c>
      <c r="D440" s="24"/>
      <c r="E440" s="24"/>
      <c r="F440" s="24"/>
      <c r="G440" s="24">
        <f t="shared" si="106"/>
        <v>350</v>
      </c>
      <c r="H440" s="71">
        <f t="shared" si="109"/>
        <v>350</v>
      </c>
    </row>
    <row r="441" spans="1:8" ht="47.25" x14ac:dyDescent="0.25">
      <c r="A441" s="15" t="s">
        <v>393</v>
      </c>
      <c r="B441" s="81"/>
      <c r="C441" s="24">
        <v>155</v>
      </c>
      <c r="D441" s="24"/>
      <c r="E441" s="24"/>
      <c r="F441" s="19"/>
      <c r="G441" s="24">
        <f t="shared" si="106"/>
        <v>155</v>
      </c>
      <c r="H441" s="71">
        <f t="shared" si="109"/>
        <v>155</v>
      </c>
    </row>
    <row r="442" spans="1:8" ht="15.75" x14ac:dyDescent="0.25">
      <c r="A442" s="11" t="s">
        <v>311</v>
      </c>
      <c r="B442" s="12"/>
      <c r="C442" s="24">
        <v>1050</v>
      </c>
      <c r="D442" s="19"/>
      <c r="E442" s="19"/>
      <c r="F442" s="19"/>
      <c r="G442" s="24">
        <f t="shared" si="106"/>
        <v>1050</v>
      </c>
      <c r="H442" s="71">
        <f t="shared" si="109"/>
        <v>1050</v>
      </c>
    </row>
    <row r="443" spans="1:8" ht="15.75" x14ac:dyDescent="0.25">
      <c r="A443" s="11"/>
      <c r="B443" s="12"/>
      <c r="C443" s="24"/>
      <c r="D443" s="19"/>
      <c r="E443" s="19"/>
      <c r="F443" s="19"/>
      <c r="G443" s="24"/>
      <c r="H443" s="71">
        <f t="shared" si="109"/>
        <v>0</v>
      </c>
    </row>
    <row r="444" spans="1:8" ht="31.5" x14ac:dyDescent="0.25">
      <c r="A444" s="60" t="s">
        <v>361</v>
      </c>
      <c r="B444" s="12"/>
      <c r="C444" s="24">
        <v>50</v>
      </c>
      <c r="D444" s="19"/>
      <c r="E444" s="19"/>
      <c r="F444" s="19"/>
      <c r="G444" s="24">
        <f t="shared" si="106"/>
        <v>50</v>
      </c>
      <c r="H444" s="71">
        <f t="shared" si="109"/>
        <v>50</v>
      </c>
    </row>
    <row r="445" spans="1:8" ht="15.75" x14ac:dyDescent="0.25">
      <c r="A445" s="60" t="s">
        <v>362</v>
      </c>
      <c r="B445" s="61"/>
      <c r="C445" s="24">
        <v>15</v>
      </c>
      <c r="D445" s="19"/>
      <c r="E445" s="19"/>
      <c r="F445" s="19"/>
      <c r="G445" s="24">
        <f t="shared" si="106"/>
        <v>15</v>
      </c>
      <c r="H445" s="71">
        <f t="shared" si="109"/>
        <v>15</v>
      </c>
    </row>
    <row r="446" spans="1:8" ht="15.75" x14ac:dyDescent="0.25">
      <c r="A446" s="13" t="s">
        <v>363</v>
      </c>
      <c r="B446" s="61"/>
      <c r="C446" s="59">
        <v>5</v>
      </c>
      <c r="D446" s="19"/>
      <c r="E446" s="19"/>
      <c r="F446" s="19"/>
      <c r="G446" s="24">
        <f t="shared" si="106"/>
        <v>5</v>
      </c>
      <c r="H446" s="71">
        <f t="shared" si="109"/>
        <v>5</v>
      </c>
    </row>
    <row r="447" spans="1:8" ht="15.75" x14ac:dyDescent="0.25">
      <c r="A447" s="13" t="s">
        <v>365</v>
      </c>
      <c r="B447" s="61"/>
      <c r="C447" s="59">
        <v>5</v>
      </c>
      <c r="D447" s="19"/>
      <c r="E447" s="19"/>
      <c r="F447" s="19"/>
      <c r="G447" s="24">
        <f t="shared" si="106"/>
        <v>5</v>
      </c>
      <c r="H447" s="71">
        <f t="shared" si="109"/>
        <v>5</v>
      </c>
    </row>
    <row r="448" spans="1:8" ht="15.75" x14ac:dyDescent="0.25">
      <c r="A448" s="13" t="s">
        <v>364</v>
      </c>
      <c r="B448" s="61"/>
      <c r="C448" s="59">
        <v>5</v>
      </c>
      <c r="D448" s="19"/>
      <c r="E448" s="19"/>
      <c r="F448" s="19"/>
      <c r="G448" s="24">
        <f t="shared" si="106"/>
        <v>5</v>
      </c>
      <c r="H448" s="71">
        <f t="shared" si="109"/>
        <v>5</v>
      </c>
    </row>
    <row r="449" spans="1:10" ht="17.25" customHeight="1" x14ac:dyDescent="0.25">
      <c r="A449" s="13" t="s">
        <v>346</v>
      </c>
      <c r="B449" s="61"/>
      <c r="C449" s="59">
        <v>20</v>
      </c>
      <c r="D449" s="19"/>
      <c r="E449" s="19"/>
      <c r="F449" s="19"/>
      <c r="G449" s="24">
        <f t="shared" si="106"/>
        <v>20</v>
      </c>
      <c r="H449" s="71">
        <f t="shared" si="109"/>
        <v>20</v>
      </c>
    </row>
    <row r="450" spans="1:10" ht="17.25" customHeight="1" x14ac:dyDescent="0.25">
      <c r="A450" s="13" t="s">
        <v>347</v>
      </c>
      <c r="B450" s="12"/>
      <c r="C450" s="59">
        <v>50</v>
      </c>
      <c r="D450" s="19"/>
      <c r="E450" s="19"/>
      <c r="F450" s="19"/>
      <c r="G450" s="24">
        <f t="shared" si="106"/>
        <v>50</v>
      </c>
      <c r="H450" s="71">
        <f t="shared" si="109"/>
        <v>50</v>
      </c>
    </row>
    <row r="451" spans="1:10" ht="17.25" customHeight="1" x14ac:dyDescent="0.25">
      <c r="A451" s="14" t="s">
        <v>468</v>
      </c>
      <c r="B451" s="12"/>
      <c r="C451" s="59">
        <v>10</v>
      </c>
      <c r="D451" s="19"/>
      <c r="E451" s="19"/>
      <c r="F451" s="19"/>
      <c r="G451" s="24">
        <f t="shared" ref="G451:G511" si="111">+C451+D451+E451+F451</f>
        <v>10</v>
      </c>
      <c r="H451" s="71">
        <f t="shared" si="109"/>
        <v>10</v>
      </c>
    </row>
    <row r="452" spans="1:10" ht="15.75" x14ac:dyDescent="0.25">
      <c r="A452" s="50" t="s">
        <v>182</v>
      </c>
      <c r="B452" s="12" t="s">
        <v>112</v>
      </c>
      <c r="C452" s="19">
        <f>+C453+C454+C455+C456</f>
        <v>0</v>
      </c>
      <c r="D452" s="19">
        <f t="shared" ref="D452:G452" si="112">+D453+D454+D455+D456</f>
        <v>0</v>
      </c>
      <c r="E452" s="19">
        <f t="shared" si="112"/>
        <v>0</v>
      </c>
      <c r="F452" s="19">
        <f t="shared" si="112"/>
        <v>0</v>
      </c>
      <c r="G452" s="19">
        <f t="shared" si="112"/>
        <v>0</v>
      </c>
      <c r="H452" s="71">
        <f t="shared" si="109"/>
        <v>0</v>
      </c>
      <c r="J452" s="4"/>
    </row>
    <row r="453" spans="1:10" ht="15.75" x14ac:dyDescent="0.25">
      <c r="A453" s="11" t="s">
        <v>2</v>
      </c>
      <c r="B453" s="37"/>
      <c r="C453" s="24">
        <v>0</v>
      </c>
      <c r="D453" s="24"/>
      <c r="E453" s="24"/>
      <c r="F453" s="24"/>
      <c r="G453" s="24">
        <f t="shared" si="111"/>
        <v>0</v>
      </c>
      <c r="H453" s="71">
        <f t="shared" si="109"/>
        <v>0</v>
      </c>
    </row>
    <row r="454" spans="1:10" ht="15.75" x14ac:dyDescent="0.25">
      <c r="A454" s="11" t="s">
        <v>163</v>
      </c>
      <c r="B454" s="37"/>
      <c r="C454" s="24">
        <v>0</v>
      </c>
      <c r="D454" s="24"/>
      <c r="E454" s="24"/>
      <c r="F454" s="24"/>
      <c r="G454" s="24">
        <f t="shared" si="111"/>
        <v>0</v>
      </c>
      <c r="H454" s="71">
        <f t="shared" si="109"/>
        <v>0</v>
      </c>
    </row>
    <row r="455" spans="1:10" ht="15.75" x14ac:dyDescent="0.25">
      <c r="A455" s="26" t="s">
        <v>196</v>
      </c>
      <c r="B455" s="37"/>
      <c r="C455" s="24">
        <v>0</v>
      </c>
      <c r="D455" s="24"/>
      <c r="E455" s="24"/>
      <c r="F455" s="24"/>
      <c r="G455" s="24">
        <f t="shared" si="111"/>
        <v>0</v>
      </c>
      <c r="H455" s="71">
        <f t="shared" si="109"/>
        <v>0</v>
      </c>
    </row>
    <row r="456" spans="1:10" ht="15.75" x14ac:dyDescent="0.25">
      <c r="A456" s="11" t="s">
        <v>183</v>
      </c>
      <c r="B456" s="37"/>
      <c r="C456" s="24">
        <v>0</v>
      </c>
      <c r="D456" s="24"/>
      <c r="E456" s="24"/>
      <c r="F456" s="24">
        <v>0</v>
      </c>
      <c r="G456" s="24">
        <f t="shared" si="111"/>
        <v>0</v>
      </c>
      <c r="H456" s="71">
        <f t="shared" ref="H456:H520" si="113">+C456+F456</f>
        <v>0</v>
      </c>
    </row>
    <row r="457" spans="1:10" ht="15.75" x14ac:dyDescent="0.25">
      <c r="A457" s="17" t="s">
        <v>17</v>
      </c>
      <c r="B457" s="12" t="s">
        <v>113</v>
      </c>
      <c r="C457" s="18">
        <f>+C458+C463</f>
        <v>462</v>
      </c>
      <c r="D457" s="18">
        <f t="shared" ref="D457:F457" si="114">+D458+D463</f>
        <v>0</v>
      </c>
      <c r="E457" s="18"/>
      <c r="F457" s="18">
        <f t="shared" si="114"/>
        <v>0</v>
      </c>
      <c r="G457" s="19">
        <f t="shared" si="111"/>
        <v>462</v>
      </c>
      <c r="H457" s="71">
        <f t="shared" si="113"/>
        <v>462</v>
      </c>
    </row>
    <row r="458" spans="1:10" ht="15.75" x14ac:dyDescent="0.25">
      <c r="A458" s="17" t="s">
        <v>45</v>
      </c>
      <c r="B458" s="12"/>
      <c r="C458" s="18">
        <f>C459+C461+C462+C460</f>
        <v>442</v>
      </c>
      <c r="D458" s="18">
        <f t="shared" ref="D458:F458" si="115">D459+D461+D462+D460</f>
        <v>0</v>
      </c>
      <c r="E458" s="18"/>
      <c r="F458" s="18">
        <f t="shared" si="115"/>
        <v>0</v>
      </c>
      <c r="G458" s="19">
        <f t="shared" si="111"/>
        <v>442</v>
      </c>
      <c r="H458" s="71">
        <f t="shared" si="113"/>
        <v>442</v>
      </c>
    </row>
    <row r="459" spans="1:10" ht="15.75" x14ac:dyDescent="0.25">
      <c r="A459" s="11" t="s">
        <v>232</v>
      </c>
      <c r="B459" s="12"/>
      <c r="C459" s="59">
        <v>172</v>
      </c>
      <c r="D459" s="24"/>
      <c r="E459" s="24"/>
      <c r="F459" s="24"/>
      <c r="G459" s="24">
        <f t="shared" si="111"/>
        <v>172</v>
      </c>
      <c r="H459" s="71">
        <f t="shared" si="113"/>
        <v>172</v>
      </c>
    </row>
    <row r="460" spans="1:10" ht="15.75" x14ac:dyDescent="0.25">
      <c r="A460" s="11" t="s">
        <v>536</v>
      </c>
      <c r="B460" s="12"/>
      <c r="C460" s="59">
        <v>260</v>
      </c>
      <c r="D460" s="24"/>
      <c r="E460" s="24"/>
      <c r="F460" s="24">
        <v>0</v>
      </c>
      <c r="G460" s="24">
        <f t="shared" si="111"/>
        <v>260</v>
      </c>
      <c r="H460" s="71">
        <f t="shared" si="113"/>
        <v>260</v>
      </c>
    </row>
    <row r="461" spans="1:10" ht="15.75" x14ac:dyDescent="0.25">
      <c r="A461" s="91" t="s">
        <v>454</v>
      </c>
      <c r="B461" s="12"/>
      <c r="C461" s="59">
        <v>5</v>
      </c>
      <c r="D461" s="19"/>
      <c r="E461" s="19"/>
      <c r="F461" s="19"/>
      <c r="G461" s="24">
        <f t="shared" si="111"/>
        <v>5</v>
      </c>
      <c r="H461" s="71">
        <f t="shared" si="113"/>
        <v>5</v>
      </c>
    </row>
    <row r="462" spans="1:10" ht="15.75" x14ac:dyDescent="0.25">
      <c r="A462" s="13" t="s">
        <v>455</v>
      </c>
      <c r="B462" s="12"/>
      <c r="C462" s="59">
        <v>5</v>
      </c>
      <c r="D462" s="19"/>
      <c r="E462" s="19"/>
      <c r="F462" s="19"/>
      <c r="G462" s="24">
        <f t="shared" si="111"/>
        <v>5</v>
      </c>
      <c r="H462" s="71">
        <f t="shared" si="113"/>
        <v>5</v>
      </c>
    </row>
    <row r="463" spans="1:10" ht="15.75" x14ac:dyDescent="0.25">
      <c r="A463" s="17" t="s">
        <v>44</v>
      </c>
      <c r="B463" s="12"/>
      <c r="C463" s="18">
        <f>+C464+C465+C466</f>
        <v>20</v>
      </c>
      <c r="D463" s="19"/>
      <c r="E463" s="19"/>
      <c r="F463" s="19"/>
      <c r="G463" s="24">
        <f t="shared" si="111"/>
        <v>20</v>
      </c>
      <c r="H463" s="71">
        <f t="shared" si="113"/>
        <v>20</v>
      </c>
    </row>
    <row r="464" spans="1:10" ht="15.75" x14ac:dyDescent="0.25">
      <c r="A464" s="91" t="s">
        <v>456</v>
      </c>
      <c r="B464" s="12"/>
      <c r="C464" s="59">
        <v>10</v>
      </c>
      <c r="D464" s="19"/>
      <c r="E464" s="19"/>
      <c r="F464" s="19"/>
      <c r="G464" s="24">
        <f t="shared" si="111"/>
        <v>10</v>
      </c>
      <c r="H464" s="71">
        <f t="shared" si="113"/>
        <v>10</v>
      </c>
    </row>
    <row r="465" spans="1:8" ht="15.75" x14ac:dyDescent="0.25">
      <c r="A465" s="91" t="s">
        <v>457</v>
      </c>
      <c r="B465" s="12"/>
      <c r="C465" s="59">
        <v>5</v>
      </c>
      <c r="D465" s="19"/>
      <c r="E465" s="19"/>
      <c r="F465" s="19"/>
      <c r="G465" s="24">
        <f t="shared" si="111"/>
        <v>5</v>
      </c>
      <c r="H465" s="71">
        <f t="shared" si="113"/>
        <v>5</v>
      </c>
    </row>
    <row r="466" spans="1:8" ht="15.75" x14ac:dyDescent="0.25">
      <c r="A466" s="91" t="s">
        <v>458</v>
      </c>
      <c r="B466" s="12"/>
      <c r="C466" s="59">
        <v>5</v>
      </c>
      <c r="D466" s="19"/>
      <c r="E466" s="19"/>
      <c r="F466" s="19"/>
      <c r="G466" s="24">
        <f t="shared" si="111"/>
        <v>5</v>
      </c>
      <c r="H466" s="71">
        <f t="shared" si="113"/>
        <v>5</v>
      </c>
    </row>
    <row r="467" spans="1:8" ht="63" x14ac:dyDescent="0.25">
      <c r="A467" s="111" t="s">
        <v>603</v>
      </c>
      <c r="B467" s="98" t="s">
        <v>604</v>
      </c>
      <c r="C467" s="18">
        <v>80</v>
      </c>
      <c r="D467" s="19"/>
      <c r="E467" s="19"/>
      <c r="F467" s="19"/>
      <c r="G467" s="19">
        <f t="shared" si="111"/>
        <v>80</v>
      </c>
      <c r="H467" s="71">
        <f t="shared" si="113"/>
        <v>80</v>
      </c>
    </row>
    <row r="468" spans="1:8" ht="15.75" x14ac:dyDescent="0.25">
      <c r="A468" s="17" t="s">
        <v>237</v>
      </c>
      <c r="B468" s="12" t="s">
        <v>146</v>
      </c>
      <c r="C468" s="18">
        <v>650</v>
      </c>
      <c r="D468" s="19"/>
      <c r="E468" s="19"/>
      <c r="F468" s="19"/>
      <c r="G468" s="19">
        <f t="shared" si="111"/>
        <v>650</v>
      </c>
      <c r="H468" s="71">
        <f t="shared" si="113"/>
        <v>650</v>
      </c>
    </row>
    <row r="469" spans="1:8" ht="15.75" x14ac:dyDescent="0.25">
      <c r="A469" s="17" t="s">
        <v>162</v>
      </c>
      <c r="B469" s="12" t="s">
        <v>114</v>
      </c>
      <c r="C469" s="18">
        <f>+C470+C485</f>
        <v>5876</v>
      </c>
      <c r="D469" s="18">
        <f>+D470+D485</f>
        <v>0</v>
      </c>
      <c r="E469" s="18">
        <f>+E470+E485</f>
        <v>0</v>
      </c>
      <c r="F469" s="18">
        <f>+F470+F485</f>
        <v>0</v>
      </c>
      <c r="G469" s="18">
        <f>+G470+G485</f>
        <v>5876</v>
      </c>
      <c r="H469" s="71">
        <f t="shared" si="113"/>
        <v>5876</v>
      </c>
    </row>
    <row r="470" spans="1:8" ht="15.75" x14ac:dyDescent="0.25">
      <c r="A470" s="17" t="s">
        <v>45</v>
      </c>
      <c r="B470" s="12"/>
      <c r="C470" s="18">
        <f>+C471+C472+C475+C476+C477+C479+C481+C482+C483+C484+C474+C480+C478+C473</f>
        <v>4318</v>
      </c>
      <c r="D470" s="18">
        <f t="shared" ref="D470:G470" si="116">+D471+D472+D475+D476+D477+D479+D481+D482+D483+D484+D474+D480+D478+D473</f>
        <v>0</v>
      </c>
      <c r="E470" s="18">
        <f t="shared" si="116"/>
        <v>0</v>
      </c>
      <c r="F470" s="18">
        <f t="shared" si="116"/>
        <v>0</v>
      </c>
      <c r="G470" s="18">
        <f t="shared" si="116"/>
        <v>4318</v>
      </c>
      <c r="H470" s="71">
        <f t="shared" si="113"/>
        <v>4318</v>
      </c>
    </row>
    <row r="471" spans="1:8" ht="15.75" x14ac:dyDescent="0.25">
      <c r="A471" s="11" t="s">
        <v>214</v>
      </c>
      <c r="B471" s="12"/>
      <c r="C471" s="59">
        <v>65</v>
      </c>
      <c r="D471" s="24"/>
      <c r="E471" s="24"/>
      <c r="F471" s="19"/>
      <c r="G471" s="24">
        <f t="shared" si="111"/>
        <v>65</v>
      </c>
      <c r="H471" s="71">
        <f t="shared" si="113"/>
        <v>65</v>
      </c>
    </row>
    <row r="472" spans="1:8" ht="15.75" x14ac:dyDescent="0.25">
      <c r="A472" s="13" t="s">
        <v>235</v>
      </c>
      <c r="B472" s="37"/>
      <c r="C472" s="24">
        <v>3400</v>
      </c>
      <c r="D472" s="24"/>
      <c r="E472" s="24"/>
      <c r="F472" s="24"/>
      <c r="G472" s="24">
        <f t="shared" si="111"/>
        <v>3400</v>
      </c>
      <c r="H472" s="71">
        <f t="shared" si="113"/>
        <v>3400</v>
      </c>
    </row>
    <row r="473" spans="1:8" ht="15.75" x14ac:dyDescent="0.25">
      <c r="A473" s="43" t="s">
        <v>551</v>
      </c>
      <c r="B473" s="37"/>
      <c r="C473" s="24">
        <v>15</v>
      </c>
      <c r="D473" s="24"/>
      <c r="E473" s="24"/>
      <c r="F473" s="24"/>
      <c r="G473" s="24">
        <v>15</v>
      </c>
      <c r="H473" s="71">
        <f t="shared" si="113"/>
        <v>15</v>
      </c>
    </row>
    <row r="474" spans="1:8" ht="15.75" x14ac:dyDescent="0.25">
      <c r="A474" s="43" t="s">
        <v>530</v>
      </c>
      <c r="B474" s="37"/>
      <c r="C474" s="24">
        <v>33</v>
      </c>
      <c r="D474" s="24"/>
      <c r="E474" s="24"/>
      <c r="F474" s="24"/>
      <c r="G474" s="24">
        <f t="shared" si="111"/>
        <v>33</v>
      </c>
      <c r="H474" s="71">
        <f t="shared" si="113"/>
        <v>33</v>
      </c>
    </row>
    <row r="475" spans="1:8" ht="47.25" x14ac:dyDescent="0.25">
      <c r="A475" s="92" t="s">
        <v>461</v>
      </c>
      <c r="B475" s="37"/>
      <c r="C475" s="24">
        <v>45</v>
      </c>
      <c r="D475" s="24"/>
      <c r="E475" s="24"/>
      <c r="F475" s="24"/>
      <c r="G475" s="24">
        <f t="shared" si="111"/>
        <v>45</v>
      </c>
      <c r="H475" s="71">
        <f t="shared" si="113"/>
        <v>45</v>
      </c>
    </row>
    <row r="476" spans="1:8" ht="31.5" x14ac:dyDescent="0.25">
      <c r="A476" s="92" t="s">
        <v>462</v>
      </c>
      <c r="B476" s="37"/>
      <c r="C476" s="24">
        <v>71</v>
      </c>
      <c r="D476" s="24"/>
      <c r="E476" s="19"/>
      <c r="F476" s="19"/>
      <c r="G476" s="24">
        <f t="shared" si="111"/>
        <v>71</v>
      </c>
      <c r="H476" s="71">
        <f t="shared" si="113"/>
        <v>71</v>
      </c>
    </row>
    <row r="477" spans="1:8" ht="15.75" x14ac:dyDescent="0.25">
      <c r="A477" s="14" t="s">
        <v>464</v>
      </c>
      <c r="B477" s="37"/>
      <c r="C477" s="24">
        <v>50</v>
      </c>
      <c r="D477" s="19"/>
      <c r="E477" s="19"/>
      <c r="F477" s="19"/>
      <c r="G477" s="24">
        <f t="shared" si="111"/>
        <v>50</v>
      </c>
      <c r="H477" s="71">
        <f t="shared" si="113"/>
        <v>50</v>
      </c>
    </row>
    <row r="478" spans="1:8" ht="15.75" x14ac:dyDescent="0.25">
      <c r="A478" s="14" t="s">
        <v>538</v>
      </c>
      <c r="B478" s="37"/>
      <c r="C478" s="24">
        <v>0</v>
      </c>
      <c r="D478" s="24"/>
      <c r="E478" s="24"/>
      <c r="F478" s="19"/>
      <c r="G478" s="24">
        <f t="shared" si="111"/>
        <v>0</v>
      </c>
      <c r="H478" s="71">
        <f t="shared" si="113"/>
        <v>0</v>
      </c>
    </row>
    <row r="479" spans="1:8" ht="15.75" x14ac:dyDescent="0.25">
      <c r="A479" s="60" t="s">
        <v>465</v>
      </c>
      <c r="B479" s="37"/>
      <c r="C479" s="24">
        <v>139</v>
      </c>
      <c r="D479" s="19"/>
      <c r="E479" s="19"/>
      <c r="F479" s="19"/>
      <c r="G479" s="24">
        <f t="shared" si="111"/>
        <v>139</v>
      </c>
      <c r="H479" s="71">
        <f t="shared" si="113"/>
        <v>139</v>
      </c>
    </row>
    <row r="480" spans="1:8" ht="15.75" x14ac:dyDescent="0.25">
      <c r="A480" s="60" t="s">
        <v>537</v>
      </c>
      <c r="B480" s="37"/>
      <c r="C480" s="24">
        <v>30</v>
      </c>
      <c r="D480" s="24"/>
      <c r="E480" s="24"/>
      <c r="F480" s="24"/>
      <c r="G480" s="24">
        <f t="shared" si="111"/>
        <v>30</v>
      </c>
      <c r="H480" s="71">
        <f t="shared" si="113"/>
        <v>30</v>
      </c>
    </row>
    <row r="481" spans="1:8" ht="15.75" x14ac:dyDescent="0.25">
      <c r="A481" s="60" t="s">
        <v>466</v>
      </c>
      <c r="B481" s="37"/>
      <c r="C481" s="24">
        <v>90</v>
      </c>
      <c r="D481" s="19"/>
      <c r="E481" s="19"/>
      <c r="F481" s="19"/>
      <c r="G481" s="24">
        <f t="shared" si="111"/>
        <v>90</v>
      </c>
      <c r="H481" s="71">
        <f t="shared" si="113"/>
        <v>90</v>
      </c>
    </row>
    <row r="482" spans="1:8" ht="15.75" x14ac:dyDescent="0.25">
      <c r="A482" s="13" t="s">
        <v>467</v>
      </c>
      <c r="B482" s="37"/>
      <c r="C482" s="24">
        <v>298</v>
      </c>
      <c r="D482" s="19"/>
      <c r="E482" s="24"/>
      <c r="F482" s="19"/>
      <c r="G482" s="24">
        <f t="shared" si="111"/>
        <v>298</v>
      </c>
      <c r="H482" s="71">
        <f t="shared" si="113"/>
        <v>298</v>
      </c>
    </row>
    <row r="483" spans="1:8" ht="15.75" x14ac:dyDescent="0.25">
      <c r="A483" s="13" t="s">
        <v>236</v>
      </c>
      <c r="B483" s="37"/>
      <c r="C483" s="24">
        <v>70</v>
      </c>
      <c r="D483" s="19"/>
      <c r="E483" s="19"/>
      <c r="F483" s="19"/>
      <c r="G483" s="24">
        <f t="shared" si="111"/>
        <v>70</v>
      </c>
      <c r="H483" s="71">
        <f t="shared" si="113"/>
        <v>70</v>
      </c>
    </row>
    <row r="484" spans="1:8" ht="15.75" customHeight="1" x14ac:dyDescent="0.25">
      <c r="A484" s="60" t="s">
        <v>313</v>
      </c>
      <c r="B484" s="35"/>
      <c r="C484" s="24">
        <v>12</v>
      </c>
      <c r="D484" s="19"/>
      <c r="E484" s="19"/>
      <c r="F484" s="19"/>
      <c r="G484" s="24">
        <f t="shared" si="111"/>
        <v>12</v>
      </c>
      <c r="H484" s="71">
        <f t="shared" si="113"/>
        <v>12</v>
      </c>
    </row>
    <row r="485" spans="1:8" ht="15.75" x14ac:dyDescent="0.25">
      <c r="A485" s="17" t="s">
        <v>44</v>
      </c>
      <c r="B485" s="12" t="s">
        <v>147</v>
      </c>
      <c r="C485" s="18">
        <f>+C488+C489+C490+C491+C492+C493+C486+C487</f>
        <v>1558</v>
      </c>
      <c r="D485" s="18">
        <f t="shared" ref="D485:G485" si="117">+D488+D489+D490+D491+D492+D493+D486+D487</f>
        <v>0</v>
      </c>
      <c r="E485" s="18">
        <f t="shared" si="117"/>
        <v>0</v>
      </c>
      <c r="F485" s="18">
        <f t="shared" si="117"/>
        <v>0</v>
      </c>
      <c r="G485" s="18">
        <f t="shared" si="117"/>
        <v>1558</v>
      </c>
      <c r="H485" s="71">
        <f t="shared" si="113"/>
        <v>1558</v>
      </c>
    </row>
    <row r="486" spans="1:8" ht="15.75" x14ac:dyDescent="0.25">
      <c r="A486" s="14" t="s">
        <v>538</v>
      </c>
      <c r="B486" s="12"/>
      <c r="C486" s="59">
        <v>300</v>
      </c>
      <c r="D486" s="18"/>
      <c r="E486" s="59"/>
      <c r="F486" s="18"/>
      <c r="G486" s="24">
        <v>300</v>
      </c>
      <c r="H486" s="71">
        <f t="shared" si="113"/>
        <v>300</v>
      </c>
    </row>
    <row r="487" spans="1:8" ht="15.75" x14ac:dyDescent="0.25">
      <c r="A487" s="60" t="s">
        <v>526</v>
      </c>
      <c r="B487" s="12"/>
      <c r="C487" s="59">
        <v>150</v>
      </c>
      <c r="D487" s="18"/>
      <c r="E487" s="59"/>
      <c r="F487" s="59"/>
      <c r="G487" s="24">
        <v>150</v>
      </c>
      <c r="H487" s="71">
        <f t="shared" si="113"/>
        <v>150</v>
      </c>
    </row>
    <row r="488" spans="1:8" ht="17.25" customHeight="1" x14ac:dyDescent="0.25">
      <c r="A488" s="13" t="s">
        <v>405</v>
      </c>
      <c r="B488" s="37"/>
      <c r="C488" s="24">
        <v>5</v>
      </c>
      <c r="D488" s="19"/>
      <c r="E488" s="19"/>
      <c r="F488" s="19"/>
      <c r="G488" s="24">
        <f t="shared" si="111"/>
        <v>5</v>
      </c>
      <c r="H488" s="71">
        <f t="shared" si="113"/>
        <v>5</v>
      </c>
    </row>
    <row r="489" spans="1:8" ht="16.5" customHeight="1" x14ac:dyDescent="0.25">
      <c r="A489" s="56" t="s">
        <v>312</v>
      </c>
      <c r="B489" s="36"/>
      <c r="C489" s="46">
        <v>158</v>
      </c>
      <c r="D489" s="19"/>
      <c r="E489" s="24"/>
      <c r="F489" s="19"/>
      <c r="G489" s="24">
        <f t="shared" si="111"/>
        <v>158</v>
      </c>
      <c r="H489" s="71">
        <f t="shared" si="113"/>
        <v>158</v>
      </c>
    </row>
    <row r="490" spans="1:8" ht="38.25" customHeight="1" x14ac:dyDescent="0.25">
      <c r="A490" s="56" t="s">
        <v>304</v>
      </c>
      <c r="B490" s="36"/>
      <c r="C490" s="46">
        <v>0</v>
      </c>
      <c r="D490" s="24">
        <v>0</v>
      </c>
      <c r="E490" s="24"/>
      <c r="F490" s="19"/>
      <c r="G490" s="24">
        <f t="shared" si="111"/>
        <v>0</v>
      </c>
      <c r="H490" s="71">
        <f t="shared" si="113"/>
        <v>0</v>
      </c>
    </row>
    <row r="491" spans="1:8" ht="41.25" customHeight="1" x14ac:dyDescent="0.25">
      <c r="A491" s="43" t="s">
        <v>463</v>
      </c>
      <c r="B491" s="36"/>
      <c r="C491" s="46">
        <v>875</v>
      </c>
      <c r="D491" s="19"/>
      <c r="E491" s="19"/>
      <c r="F491" s="19"/>
      <c r="G491" s="24">
        <f t="shared" si="111"/>
        <v>875</v>
      </c>
      <c r="H491" s="71">
        <f t="shared" si="113"/>
        <v>875</v>
      </c>
    </row>
    <row r="492" spans="1:8" ht="27.75" customHeight="1" x14ac:dyDescent="0.25">
      <c r="A492" s="43" t="s">
        <v>511</v>
      </c>
      <c r="B492" s="36"/>
      <c r="C492" s="46">
        <v>0</v>
      </c>
      <c r="D492" s="24">
        <v>0</v>
      </c>
      <c r="E492" s="24"/>
      <c r="F492" s="19"/>
      <c r="G492" s="24">
        <f t="shared" si="111"/>
        <v>0</v>
      </c>
      <c r="H492" s="71">
        <f t="shared" si="113"/>
        <v>0</v>
      </c>
    </row>
    <row r="493" spans="1:8" ht="34.5" customHeight="1" x14ac:dyDescent="0.25">
      <c r="A493" s="43" t="s">
        <v>525</v>
      </c>
      <c r="B493" s="36"/>
      <c r="C493" s="46">
        <v>70</v>
      </c>
      <c r="D493" s="24"/>
      <c r="E493" s="24"/>
      <c r="F493" s="19"/>
      <c r="G493" s="24">
        <f t="shared" si="111"/>
        <v>70</v>
      </c>
      <c r="H493" s="71">
        <f t="shared" si="113"/>
        <v>70</v>
      </c>
    </row>
    <row r="494" spans="1:8" ht="15.75" x14ac:dyDescent="0.25">
      <c r="A494" s="17" t="s">
        <v>190</v>
      </c>
      <c r="B494" s="12" t="s">
        <v>115</v>
      </c>
      <c r="C494" s="19">
        <f>+C495+C498</f>
        <v>677</v>
      </c>
      <c r="D494" s="19">
        <f t="shared" ref="D494:G494" si="118">+D495+D498</f>
        <v>0</v>
      </c>
      <c r="E494" s="19">
        <f t="shared" si="118"/>
        <v>0</v>
      </c>
      <c r="F494" s="19">
        <f t="shared" si="118"/>
        <v>50</v>
      </c>
      <c r="G494" s="19">
        <f t="shared" si="118"/>
        <v>727</v>
      </c>
      <c r="H494" s="71">
        <f t="shared" si="113"/>
        <v>727</v>
      </c>
    </row>
    <row r="495" spans="1:8" ht="15.75" x14ac:dyDescent="0.25">
      <c r="A495" s="17" t="s">
        <v>57</v>
      </c>
      <c r="B495" s="12"/>
      <c r="C495" s="19">
        <f>+C496+C497</f>
        <v>349</v>
      </c>
      <c r="D495" s="19">
        <f t="shared" ref="D495:G495" si="119">+D496+D497</f>
        <v>0</v>
      </c>
      <c r="E495" s="19">
        <f t="shared" si="119"/>
        <v>0</v>
      </c>
      <c r="F495" s="19">
        <f t="shared" si="119"/>
        <v>50</v>
      </c>
      <c r="G495" s="19">
        <f t="shared" si="119"/>
        <v>399</v>
      </c>
      <c r="H495" s="71">
        <f t="shared" si="113"/>
        <v>399</v>
      </c>
    </row>
    <row r="496" spans="1:8" ht="15.75" x14ac:dyDescent="0.25">
      <c r="A496" s="11" t="s">
        <v>148</v>
      </c>
      <c r="B496" s="35"/>
      <c r="C496" s="24">
        <v>349</v>
      </c>
      <c r="D496" s="24"/>
      <c r="E496" s="24"/>
      <c r="F496" s="19"/>
      <c r="G496" s="24">
        <f t="shared" si="111"/>
        <v>349</v>
      </c>
      <c r="H496" s="71">
        <f t="shared" si="113"/>
        <v>349</v>
      </c>
    </row>
    <row r="497" spans="1:11" ht="15.75" x14ac:dyDescent="0.25">
      <c r="A497" s="11" t="s">
        <v>619</v>
      </c>
      <c r="B497" s="35"/>
      <c r="C497" s="24">
        <v>0</v>
      </c>
      <c r="D497" s="24"/>
      <c r="E497" s="24"/>
      <c r="F497" s="24">
        <v>50</v>
      </c>
      <c r="G497" s="24">
        <v>50</v>
      </c>
      <c r="H497" s="71">
        <f t="shared" si="113"/>
        <v>50</v>
      </c>
    </row>
    <row r="498" spans="1:11" ht="15.75" x14ac:dyDescent="0.25">
      <c r="A498" s="17" t="s">
        <v>13</v>
      </c>
      <c r="B498" s="35"/>
      <c r="C498" s="19">
        <f>+C500+C501+C499</f>
        <v>328</v>
      </c>
      <c r="D498" s="19">
        <f t="shared" ref="D498:G498" si="120">+D500+D501+D499</f>
        <v>0</v>
      </c>
      <c r="E498" s="19">
        <f t="shared" si="120"/>
        <v>0</v>
      </c>
      <c r="F498" s="19">
        <f t="shared" si="120"/>
        <v>0</v>
      </c>
      <c r="G498" s="19">
        <f t="shared" si="120"/>
        <v>328</v>
      </c>
      <c r="H498" s="71">
        <f t="shared" si="113"/>
        <v>328</v>
      </c>
    </row>
    <row r="499" spans="1:11" ht="15.75" x14ac:dyDescent="0.25">
      <c r="A499" s="11" t="s">
        <v>602</v>
      </c>
      <c r="B499" s="35"/>
      <c r="C499" s="24">
        <v>47</v>
      </c>
      <c r="D499" s="24"/>
      <c r="E499" s="24"/>
      <c r="F499" s="24"/>
      <c r="G499" s="24">
        <v>47</v>
      </c>
      <c r="H499" s="71">
        <f t="shared" si="113"/>
        <v>47</v>
      </c>
    </row>
    <row r="500" spans="1:11" ht="31.5" x14ac:dyDescent="0.25">
      <c r="A500" s="14" t="s">
        <v>453</v>
      </c>
      <c r="B500" s="35"/>
      <c r="C500" s="24">
        <v>111</v>
      </c>
      <c r="D500" s="24"/>
      <c r="E500" s="19"/>
      <c r="F500" s="19"/>
      <c r="G500" s="24">
        <f t="shared" si="111"/>
        <v>111</v>
      </c>
      <c r="H500" s="71">
        <f t="shared" si="113"/>
        <v>111</v>
      </c>
    </row>
    <row r="501" spans="1:11" ht="15.75" x14ac:dyDescent="0.25">
      <c r="A501" s="11" t="s">
        <v>345</v>
      </c>
      <c r="B501" s="35"/>
      <c r="C501" s="24">
        <v>170</v>
      </c>
      <c r="D501" s="19"/>
      <c r="E501" s="19"/>
      <c r="F501" s="19"/>
      <c r="G501" s="24">
        <f t="shared" si="111"/>
        <v>170</v>
      </c>
      <c r="H501" s="71">
        <f t="shared" si="113"/>
        <v>170</v>
      </c>
    </row>
    <row r="502" spans="1:11" ht="15.75" x14ac:dyDescent="0.25">
      <c r="A502" s="17" t="s">
        <v>44</v>
      </c>
      <c r="B502" s="40" t="s">
        <v>285</v>
      </c>
      <c r="C502" s="57">
        <f>+C503+C504</f>
        <v>125</v>
      </c>
      <c r="D502" s="19"/>
      <c r="E502" s="19"/>
      <c r="F502" s="19"/>
      <c r="G502" s="19">
        <f t="shared" si="111"/>
        <v>125</v>
      </c>
      <c r="H502" s="71">
        <f t="shared" si="113"/>
        <v>125</v>
      </c>
    </row>
    <row r="503" spans="1:11" ht="15.75" x14ac:dyDescent="0.25">
      <c r="A503" s="11" t="s">
        <v>290</v>
      </c>
      <c r="B503" s="12"/>
      <c r="C503" s="24">
        <v>10</v>
      </c>
      <c r="D503" s="19"/>
      <c r="E503" s="19"/>
      <c r="F503" s="19"/>
      <c r="G503" s="24">
        <f t="shared" si="111"/>
        <v>10</v>
      </c>
      <c r="H503" s="71">
        <f t="shared" si="113"/>
        <v>10</v>
      </c>
    </row>
    <row r="504" spans="1:11" ht="15.75" x14ac:dyDescent="0.25">
      <c r="A504" s="11" t="s">
        <v>314</v>
      </c>
      <c r="B504" s="12"/>
      <c r="C504" s="24">
        <v>115</v>
      </c>
      <c r="D504" s="19"/>
      <c r="E504" s="19"/>
      <c r="F504" s="19"/>
      <c r="G504" s="24">
        <f t="shared" si="111"/>
        <v>115</v>
      </c>
      <c r="H504" s="71">
        <f t="shared" si="113"/>
        <v>115</v>
      </c>
    </row>
    <row r="505" spans="1:11" ht="31.5" x14ac:dyDescent="0.25">
      <c r="A505" s="109" t="s">
        <v>595</v>
      </c>
      <c r="B505" s="98" t="s">
        <v>594</v>
      </c>
      <c r="C505" s="19">
        <v>9459</v>
      </c>
      <c r="D505" s="19"/>
      <c r="E505" s="19"/>
      <c r="F505" s="19">
        <v>3658</v>
      </c>
      <c r="G505" s="19">
        <f t="shared" si="111"/>
        <v>13117</v>
      </c>
      <c r="H505" s="71">
        <f t="shared" si="113"/>
        <v>13117</v>
      </c>
      <c r="I505" s="4"/>
      <c r="K505" s="4"/>
    </row>
    <row r="506" spans="1:11" ht="31.5" x14ac:dyDescent="0.25">
      <c r="A506" s="109" t="s">
        <v>596</v>
      </c>
      <c r="B506" s="98" t="s">
        <v>601</v>
      </c>
      <c r="C506" s="19">
        <v>485</v>
      </c>
      <c r="D506" s="19"/>
      <c r="E506" s="19"/>
      <c r="F506" s="19"/>
      <c r="G506" s="19">
        <f t="shared" si="111"/>
        <v>485</v>
      </c>
      <c r="H506" s="71">
        <f t="shared" si="113"/>
        <v>485</v>
      </c>
    </row>
    <row r="507" spans="1:11" ht="15.75" x14ac:dyDescent="0.25">
      <c r="A507" s="21" t="s">
        <v>18</v>
      </c>
      <c r="B507" s="12" t="s">
        <v>116</v>
      </c>
      <c r="C507" s="19">
        <f>+C508+C510+C511+C514+C512+C509+C515</f>
        <v>63110</v>
      </c>
      <c r="D507" s="19">
        <f t="shared" ref="D507:G507" si="121">+D508+D510+D511+D514+D512+D509+D515</f>
        <v>0</v>
      </c>
      <c r="E507" s="19">
        <f t="shared" si="121"/>
        <v>0</v>
      </c>
      <c r="F507" s="19">
        <f t="shared" si="121"/>
        <v>255</v>
      </c>
      <c r="G507" s="19">
        <f t="shared" si="121"/>
        <v>63365</v>
      </c>
      <c r="H507" s="71">
        <f t="shared" si="113"/>
        <v>63365</v>
      </c>
    </row>
    <row r="508" spans="1:11" ht="15.75" x14ac:dyDescent="0.25">
      <c r="A508" s="17" t="s">
        <v>4</v>
      </c>
      <c r="B508" s="12" t="s">
        <v>117</v>
      </c>
      <c r="C508" s="19">
        <f>+C520+C532</f>
        <v>21484</v>
      </c>
      <c r="D508" s="19">
        <f t="shared" ref="D508:G508" si="122">+D520+D532</f>
        <v>0</v>
      </c>
      <c r="E508" s="19">
        <f t="shared" si="122"/>
        <v>0</v>
      </c>
      <c r="F508" s="19">
        <f t="shared" si="122"/>
        <v>255</v>
      </c>
      <c r="G508" s="19">
        <f t="shared" si="122"/>
        <v>21739</v>
      </c>
      <c r="H508" s="71">
        <f t="shared" si="113"/>
        <v>21739</v>
      </c>
    </row>
    <row r="509" spans="1:11" ht="15.75" x14ac:dyDescent="0.25">
      <c r="A509" s="21" t="s">
        <v>460</v>
      </c>
      <c r="B509" s="108" t="s">
        <v>547</v>
      </c>
      <c r="C509" s="19">
        <f>C529</f>
        <v>10</v>
      </c>
      <c r="D509" s="19">
        <f t="shared" ref="D509:F509" si="123">D529</f>
        <v>0</v>
      </c>
      <c r="E509" s="19"/>
      <c r="F509" s="19">
        <f t="shared" si="123"/>
        <v>0</v>
      </c>
      <c r="G509" s="19">
        <f t="shared" si="111"/>
        <v>10</v>
      </c>
      <c r="H509" s="71">
        <f t="shared" si="113"/>
        <v>10</v>
      </c>
    </row>
    <row r="510" spans="1:11" ht="15.75" x14ac:dyDescent="0.25">
      <c r="A510" s="17" t="s">
        <v>13</v>
      </c>
      <c r="B510" s="12" t="s">
        <v>118</v>
      </c>
      <c r="C510" s="19">
        <f>+C544</f>
        <v>622</v>
      </c>
      <c r="D510" s="19">
        <f t="shared" ref="D510:G510" si="124">+D544</f>
        <v>0</v>
      </c>
      <c r="E510" s="19">
        <f t="shared" si="124"/>
        <v>0</v>
      </c>
      <c r="F510" s="19">
        <f t="shared" si="124"/>
        <v>0</v>
      </c>
      <c r="G510" s="19">
        <f t="shared" si="124"/>
        <v>622</v>
      </c>
      <c r="H510" s="71">
        <f t="shared" si="113"/>
        <v>622</v>
      </c>
      <c r="J510" s="4"/>
    </row>
    <row r="511" spans="1:11" ht="15.75" x14ac:dyDescent="0.25">
      <c r="A511" s="50" t="s">
        <v>509</v>
      </c>
      <c r="B511" s="12" t="s">
        <v>242</v>
      </c>
      <c r="C511" s="19">
        <f>+C517+C518</f>
        <v>3757</v>
      </c>
      <c r="D511" s="19">
        <f t="shared" ref="D511:F511" si="125">+D517+D518</f>
        <v>0</v>
      </c>
      <c r="E511" s="19"/>
      <c r="F511" s="19">
        <f t="shared" si="125"/>
        <v>0</v>
      </c>
      <c r="G511" s="19">
        <f t="shared" si="111"/>
        <v>3757</v>
      </c>
      <c r="H511" s="71">
        <f t="shared" si="113"/>
        <v>3757</v>
      </c>
    </row>
    <row r="512" spans="1:11" ht="15.75" x14ac:dyDescent="0.25">
      <c r="A512" s="50" t="s">
        <v>507</v>
      </c>
      <c r="B512" s="12" t="s">
        <v>508</v>
      </c>
      <c r="C512" s="19">
        <f>C513</f>
        <v>24671</v>
      </c>
      <c r="D512" s="19">
        <f t="shared" ref="D512:G512" si="126">D513</f>
        <v>0</v>
      </c>
      <c r="E512" s="19">
        <f t="shared" si="126"/>
        <v>0</v>
      </c>
      <c r="F512" s="19">
        <f t="shared" si="126"/>
        <v>0</v>
      </c>
      <c r="G512" s="19">
        <f t="shared" si="126"/>
        <v>24671</v>
      </c>
      <c r="H512" s="71">
        <f t="shared" si="113"/>
        <v>24671</v>
      </c>
    </row>
    <row r="513" spans="1:8" ht="31.5" x14ac:dyDescent="0.25">
      <c r="A513" s="13" t="s">
        <v>264</v>
      </c>
      <c r="B513" s="12"/>
      <c r="C513" s="24">
        <v>24671</v>
      </c>
      <c r="D513" s="24"/>
      <c r="E513" s="24"/>
      <c r="F513" s="19"/>
      <c r="G513" s="24">
        <f t="shared" ref="G513:G575" si="127">+C513+D513+E513+F513</f>
        <v>24671</v>
      </c>
      <c r="H513" s="71">
        <f t="shared" si="113"/>
        <v>24671</v>
      </c>
    </row>
    <row r="514" spans="1:8" ht="15.75" x14ac:dyDescent="0.25">
      <c r="A514" s="17" t="s">
        <v>606</v>
      </c>
      <c r="B514" s="12" t="s">
        <v>608</v>
      </c>
      <c r="C514" s="19">
        <v>2566</v>
      </c>
      <c r="D514" s="19"/>
      <c r="E514" s="19"/>
      <c r="F514" s="19"/>
      <c r="G514" s="19">
        <f t="shared" si="127"/>
        <v>2566</v>
      </c>
      <c r="H514" s="71">
        <f t="shared" si="113"/>
        <v>2566</v>
      </c>
    </row>
    <row r="515" spans="1:8" ht="15.75" x14ac:dyDescent="0.25">
      <c r="A515" s="17" t="s">
        <v>607</v>
      </c>
      <c r="B515" s="12" t="s">
        <v>609</v>
      </c>
      <c r="C515" s="19">
        <v>10000</v>
      </c>
      <c r="D515" s="19"/>
      <c r="E515" s="19"/>
      <c r="F515" s="19">
        <v>0</v>
      </c>
      <c r="G515" s="19">
        <v>10000</v>
      </c>
      <c r="H515" s="71">
        <f t="shared" si="113"/>
        <v>10000</v>
      </c>
    </row>
    <row r="516" spans="1:8" ht="15.75" x14ac:dyDescent="0.25">
      <c r="A516" s="13" t="s">
        <v>243</v>
      </c>
      <c r="B516" s="35" t="s">
        <v>242</v>
      </c>
      <c r="C516" s="24">
        <f>+C517+C518</f>
        <v>3757</v>
      </c>
      <c r="D516" s="24">
        <f t="shared" ref="D516:F516" si="128">+D517+D518</f>
        <v>0</v>
      </c>
      <c r="E516" s="24"/>
      <c r="F516" s="24">
        <f t="shared" si="128"/>
        <v>0</v>
      </c>
      <c r="G516" s="24">
        <f t="shared" si="127"/>
        <v>3757</v>
      </c>
      <c r="H516" s="71">
        <f t="shared" si="113"/>
        <v>3757</v>
      </c>
    </row>
    <row r="517" spans="1:8" ht="31.5" x14ac:dyDescent="0.25">
      <c r="A517" s="13" t="s">
        <v>264</v>
      </c>
      <c r="B517" s="35"/>
      <c r="C517" s="24">
        <v>0</v>
      </c>
      <c r="D517" s="24">
        <v>0</v>
      </c>
      <c r="E517" s="24"/>
      <c r="F517" s="19"/>
      <c r="G517" s="24">
        <f t="shared" si="127"/>
        <v>0</v>
      </c>
      <c r="H517" s="71">
        <f t="shared" si="113"/>
        <v>0</v>
      </c>
    </row>
    <row r="518" spans="1:8" ht="31.5" x14ac:dyDescent="0.25">
      <c r="A518" s="13" t="s">
        <v>265</v>
      </c>
      <c r="B518" s="35"/>
      <c r="C518" s="24">
        <v>3757</v>
      </c>
      <c r="D518" s="24"/>
      <c r="E518" s="24"/>
      <c r="F518" s="19">
        <v>0</v>
      </c>
      <c r="G518" s="24">
        <f t="shared" si="127"/>
        <v>3757</v>
      </c>
      <c r="H518" s="71">
        <f t="shared" si="113"/>
        <v>3757</v>
      </c>
    </row>
    <row r="519" spans="1:8" ht="15.75" x14ac:dyDescent="0.25">
      <c r="A519" s="17" t="s">
        <v>120</v>
      </c>
      <c r="B519" s="12" t="s">
        <v>119</v>
      </c>
      <c r="C519" s="19">
        <f>+C520</f>
        <v>18253</v>
      </c>
      <c r="D519" s="19">
        <f t="shared" ref="D519:G519" si="129">+D520</f>
        <v>0</v>
      </c>
      <c r="E519" s="19">
        <f t="shared" si="129"/>
        <v>0</v>
      </c>
      <c r="F519" s="19">
        <f t="shared" si="129"/>
        <v>0</v>
      </c>
      <c r="G519" s="19">
        <f t="shared" si="129"/>
        <v>18253</v>
      </c>
      <c r="H519" s="71">
        <f t="shared" si="113"/>
        <v>18253</v>
      </c>
    </row>
    <row r="520" spans="1:8" s="1" customFormat="1" ht="15.75" x14ac:dyDescent="0.25">
      <c r="A520" s="17" t="s">
        <v>45</v>
      </c>
      <c r="B520" s="12"/>
      <c r="C520" s="19">
        <f>+C521+C524+C526+C527+C525+C528+C522+C523</f>
        <v>18253</v>
      </c>
      <c r="D520" s="19">
        <f t="shared" ref="D520:G520" si="130">+D521+D524+D526+D527+D525+D528+D522+D523</f>
        <v>0</v>
      </c>
      <c r="E520" s="19">
        <f t="shared" si="130"/>
        <v>0</v>
      </c>
      <c r="F520" s="19">
        <f t="shared" si="130"/>
        <v>0</v>
      </c>
      <c r="G520" s="19">
        <f t="shared" si="130"/>
        <v>18253</v>
      </c>
      <c r="H520" s="71">
        <f t="shared" si="113"/>
        <v>18253</v>
      </c>
    </row>
    <row r="521" spans="1:8" ht="15.75" x14ac:dyDescent="0.25">
      <c r="A521" s="11" t="s">
        <v>284</v>
      </c>
      <c r="B521" s="35"/>
      <c r="C521" s="24">
        <v>15796</v>
      </c>
      <c r="D521" s="24"/>
      <c r="E521" s="24"/>
      <c r="F521" s="24"/>
      <c r="G521" s="24">
        <f t="shared" si="127"/>
        <v>15796</v>
      </c>
      <c r="H521" s="71">
        <f t="shared" ref="H521:H557" si="131">+C521+F521</f>
        <v>15796</v>
      </c>
    </row>
    <row r="522" spans="1:8" ht="15.75" x14ac:dyDescent="0.25">
      <c r="A522" s="104" t="s">
        <v>515</v>
      </c>
      <c r="B522" s="63"/>
      <c r="C522" s="24">
        <v>60</v>
      </c>
      <c r="D522" s="24"/>
      <c r="E522" s="24"/>
      <c r="F522" s="24"/>
      <c r="G522" s="24">
        <f t="shared" si="127"/>
        <v>60</v>
      </c>
      <c r="H522" s="71">
        <f t="shared" si="131"/>
        <v>60</v>
      </c>
    </row>
    <row r="523" spans="1:8" ht="15.75" x14ac:dyDescent="0.25">
      <c r="A523" s="103" t="s">
        <v>514</v>
      </c>
      <c r="B523" s="63"/>
      <c r="C523" s="24">
        <v>0</v>
      </c>
      <c r="D523" s="24"/>
      <c r="E523" s="24"/>
      <c r="F523" s="24"/>
      <c r="G523" s="24">
        <f t="shared" si="127"/>
        <v>0</v>
      </c>
      <c r="H523" s="71">
        <f t="shared" si="131"/>
        <v>0</v>
      </c>
    </row>
    <row r="524" spans="1:8" ht="15.75" x14ac:dyDescent="0.25">
      <c r="A524" s="11" t="s">
        <v>338</v>
      </c>
      <c r="B524" s="63"/>
      <c r="C524" s="24">
        <v>580</v>
      </c>
      <c r="D524" s="19"/>
      <c r="E524" s="19"/>
      <c r="F524" s="19"/>
      <c r="G524" s="24">
        <f t="shared" si="127"/>
        <v>580</v>
      </c>
      <c r="H524" s="71">
        <f t="shared" si="131"/>
        <v>580</v>
      </c>
    </row>
    <row r="525" spans="1:8" ht="15.75" x14ac:dyDescent="0.25">
      <c r="A525" s="11" t="s">
        <v>401</v>
      </c>
      <c r="B525" s="63"/>
      <c r="C525" s="24">
        <v>245</v>
      </c>
      <c r="D525" s="19"/>
      <c r="E525" s="19"/>
      <c r="F525" s="19"/>
      <c r="G525" s="24">
        <f t="shared" si="127"/>
        <v>245</v>
      </c>
      <c r="H525" s="71">
        <f t="shared" si="131"/>
        <v>245</v>
      </c>
    </row>
    <row r="526" spans="1:8" ht="15.75" x14ac:dyDescent="0.25">
      <c r="A526" s="13" t="s">
        <v>269</v>
      </c>
      <c r="B526" s="64"/>
      <c r="C526" s="59">
        <v>1142</v>
      </c>
      <c r="D526" s="19"/>
      <c r="E526" s="24"/>
      <c r="F526" s="19"/>
      <c r="G526" s="24">
        <f t="shared" si="127"/>
        <v>1142</v>
      </c>
      <c r="H526" s="71">
        <f t="shared" si="131"/>
        <v>1142</v>
      </c>
    </row>
    <row r="527" spans="1:8" ht="15.75" x14ac:dyDescent="0.25">
      <c r="A527" s="13" t="s">
        <v>270</v>
      </c>
      <c r="B527" s="64"/>
      <c r="C527" s="59">
        <v>200</v>
      </c>
      <c r="D527" s="19"/>
      <c r="E527" s="19"/>
      <c r="F527" s="19"/>
      <c r="G527" s="24">
        <f t="shared" si="127"/>
        <v>200</v>
      </c>
      <c r="H527" s="71">
        <f t="shared" si="131"/>
        <v>200</v>
      </c>
    </row>
    <row r="528" spans="1:8" ht="47.25" x14ac:dyDescent="0.25">
      <c r="A528" s="60" t="s">
        <v>440</v>
      </c>
      <c r="B528" s="64"/>
      <c r="C528" s="59">
        <v>230</v>
      </c>
      <c r="D528" s="24">
        <v>0</v>
      </c>
      <c r="E528" s="24"/>
      <c r="F528" s="24"/>
      <c r="G528" s="24">
        <f t="shared" si="127"/>
        <v>230</v>
      </c>
      <c r="H528" s="71">
        <f t="shared" si="131"/>
        <v>230</v>
      </c>
    </row>
    <row r="529" spans="1:8" ht="15.75" x14ac:dyDescent="0.25">
      <c r="A529" s="21" t="s">
        <v>460</v>
      </c>
      <c r="B529" s="108" t="s">
        <v>547</v>
      </c>
      <c r="C529" s="18">
        <f>C530</f>
        <v>10</v>
      </c>
      <c r="D529" s="18">
        <f t="shared" ref="D529:F529" si="132">D530</f>
        <v>0</v>
      </c>
      <c r="E529" s="18"/>
      <c r="F529" s="18">
        <f t="shared" si="132"/>
        <v>0</v>
      </c>
      <c r="G529" s="19">
        <f t="shared" si="127"/>
        <v>10</v>
      </c>
      <c r="H529" s="71">
        <f t="shared" si="131"/>
        <v>10</v>
      </c>
    </row>
    <row r="530" spans="1:8" ht="15.75" x14ac:dyDescent="0.25">
      <c r="A530" s="15" t="s">
        <v>386</v>
      </c>
      <c r="B530" s="64"/>
      <c r="C530" s="59">
        <v>10</v>
      </c>
      <c r="D530" s="24"/>
      <c r="E530" s="24"/>
      <c r="F530" s="19"/>
      <c r="G530" s="24">
        <f t="shared" si="127"/>
        <v>10</v>
      </c>
      <c r="H530" s="71">
        <f t="shared" si="131"/>
        <v>10</v>
      </c>
    </row>
    <row r="531" spans="1:8" ht="15.75" x14ac:dyDescent="0.25">
      <c r="A531" s="17" t="s">
        <v>19</v>
      </c>
      <c r="B531" s="12" t="s">
        <v>121</v>
      </c>
      <c r="C531" s="19">
        <f t="shared" ref="C531:G531" si="133">+C532+C544</f>
        <v>3853</v>
      </c>
      <c r="D531" s="19">
        <f t="shared" si="133"/>
        <v>0</v>
      </c>
      <c r="E531" s="19">
        <f t="shared" si="133"/>
        <v>0</v>
      </c>
      <c r="F531" s="19">
        <f t="shared" si="133"/>
        <v>255</v>
      </c>
      <c r="G531" s="19">
        <f t="shared" si="133"/>
        <v>4108</v>
      </c>
      <c r="H531" s="71">
        <f t="shared" si="131"/>
        <v>4108</v>
      </c>
    </row>
    <row r="532" spans="1:8" ht="15.75" x14ac:dyDescent="0.25">
      <c r="A532" s="17" t="s">
        <v>45</v>
      </c>
      <c r="B532" s="12"/>
      <c r="C532" s="19">
        <f>+C533+C534+C535+C537+C538+C539+C541+C542+C540+C536+C543</f>
        <v>3231</v>
      </c>
      <c r="D532" s="19">
        <f t="shared" ref="D532:G532" si="134">+D533+D534+D535+D537+D538+D539+D541+D542+D540+D536+D543</f>
        <v>0</v>
      </c>
      <c r="E532" s="19">
        <f t="shared" si="134"/>
        <v>0</v>
      </c>
      <c r="F532" s="19">
        <f t="shared" si="134"/>
        <v>255</v>
      </c>
      <c r="G532" s="19">
        <f t="shared" si="134"/>
        <v>3486</v>
      </c>
      <c r="H532" s="71">
        <f t="shared" si="131"/>
        <v>3486</v>
      </c>
    </row>
    <row r="533" spans="1:8" ht="15.75" x14ac:dyDescent="0.25">
      <c r="A533" s="11" t="s">
        <v>217</v>
      </c>
      <c r="B533" s="35"/>
      <c r="C533" s="24">
        <v>2194</v>
      </c>
      <c r="D533" s="24"/>
      <c r="E533" s="24"/>
      <c r="F533" s="24">
        <v>255</v>
      </c>
      <c r="G533" s="24">
        <f t="shared" si="127"/>
        <v>2449</v>
      </c>
      <c r="H533" s="71">
        <f t="shared" si="131"/>
        <v>2449</v>
      </c>
    </row>
    <row r="534" spans="1:8" ht="19.5" customHeight="1" x14ac:dyDescent="0.25">
      <c r="A534" s="15" t="s">
        <v>191</v>
      </c>
      <c r="B534" s="65"/>
      <c r="C534" s="24">
        <v>170</v>
      </c>
      <c r="D534" s="19"/>
      <c r="E534" s="24"/>
      <c r="F534" s="19"/>
      <c r="G534" s="24">
        <f t="shared" si="127"/>
        <v>170</v>
      </c>
      <c r="H534" s="71">
        <f t="shared" si="131"/>
        <v>170</v>
      </c>
    </row>
    <row r="535" spans="1:8" ht="18.75" customHeight="1" x14ac:dyDescent="0.25">
      <c r="A535" s="66" t="s">
        <v>302</v>
      </c>
      <c r="B535" s="67"/>
      <c r="C535" s="48">
        <v>150</v>
      </c>
      <c r="D535" s="19"/>
      <c r="E535" s="24"/>
      <c r="F535" s="24"/>
      <c r="G535" s="24">
        <f t="shared" si="127"/>
        <v>150</v>
      </c>
      <c r="H535" s="71">
        <f t="shared" si="131"/>
        <v>150</v>
      </c>
    </row>
    <row r="536" spans="1:8" ht="18.75" customHeight="1" x14ac:dyDescent="0.25">
      <c r="A536" s="66" t="s">
        <v>529</v>
      </c>
      <c r="B536" s="67"/>
      <c r="C536" s="48">
        <v>100</v>
      </c>
      <c r="D536" s="24"/>
      <c r="E536" s="24"/>
      <c r="F536" s="24"/>
      <c r="G536" s="24">
        <f t="shared" si="127"/>
        <v>100</v>
      </c>
      <c r="H536" s="71">
        <f t="shared" si="131"/>
        <v>100</v>
      </c>
    </row>
    <row r="537" spans="1:8" ht="18.75" customHeight="1" x14ac:dyDescent="0.25">
      <c r="A537" s="15" t="s">
        <v>470</v>
      </c>
      <c r="B537" s="67"/>
      <c r="C537" s="48">
        <v>10</v>
      </c>
      <c r="D537" s="19"/>
      <c r="E537" s="19"/>
      <c r="F537" s="19"/>
      <c r="G537" s="24">
        <f t="shared" si="127"/>
        <v>10</v>
      </c>
      <c r="H537" s="71">
        <f t="shared" si="131"/>
        <v>10</v>
      </c>
    </row>
    <row r="538" spans="1:8" ht="18.75" customHeight="1" x14ac:dyDescent="0.25">
      <c r="A538" s="66" t="s">
        <v>471</v>
      </c>
      <c r="B538" s="67"/>
      <c r="C538" s="48">
        <v>127</v>
      </c>
      <c r="D538" s="24"/>
      <c r="E538" s="24"/>
      <c r="F538" s="19"/>
      <c r="G538" s="24">
        <f t="shared" si="127"/>
        <v>127</v>
      </c>
      <c r="H538" s="71">
        <f t="shared" si="131"/>
        <v>127</v>
      </c>
    </row>
    <row r="539" spans="1:8" ht="39.75" customHeight="1" x14ac:dyDescent="0.25">
      <c r="A539" s="41" t="s">
        <v>472</v>
      </c>
      <c r="B539" s="67"/>
      <c r="C539" s="48">
        <v>180</v>
      </c>
      <c r="D539" s="24"/>
      <c r="E539" s="24"/>
      <c r="F539" s="24"/>
      <c r="G539" s="24">
        <f t="shared" si="127"/>
        <v>180</v>
      </c>
      <c r="H539" s="71">
        <f t="shared" si="131"/>
        <v>180</v>
      </c>
    </row>
    <row r="540" spans="1:8" ht="24.75" customHeight="1" x14ac:dyDescent="0.25">
      <c r="A540" s="41" t="s">
        <v>527</v>
      </c>
      <c r="B540" s="67"/>
      <c r="C540" s="48">
        <v>5</v>
      </c>
      <c r="D540" s="24"/>
      <c r="E540" s="24"/>
      <c r="F540" s="24"/>
      <c r="G540" s="24">
        <f t="shared" si="127"/>
        <v>5</v>
      </c>
      <c r="H540" s="71">
        <f t="shared" si="131"/>
        <v>5</v>
      </c>
    </row>
    <row r="541" spans="1:8" ht="18.75" customHeight="1" x14ac:dyDescent="0.25">
      <c r="A541" s="41" t="s">
        <v>473</v>
      </c>
      <c r="B541" s="67"/>
      <c r="C541" s="48">
        <v>125</v>
      </c>
      <c r="D541" s="24"/>
      <c r="E541" s="24"/>
      <c r="F541" s="19"/>
      <c r="G541" s="24">
        <f t="shared" si="127"/>
        <v>125</v>
      </c>
      <c r="H541" s="71">
        <f t="shared" si="131"/>
        <v>125</v>
      </c>
    </row>
    <row r="542" spans="1:8" ht="18.75" customHeight="1" x14ac:dyDescent="0.25">
      <c r="A542" s="41" t="s">
        <v>474</v>
      </c>
      <c r="B542" s="67"/>
      <c r="C542" s="48">
        <v>170</v>
      </c>
      <c r="D542" s="24"/>
      <c r="E542" s="24"/>
      <c r="F542" s="19"/>
      <c r="G542" s="24">
        <f t="shared" si="127"/>
        <v>170</v>
      </c>
      <c r="H542" s="71">
        <f t="shared" si="131"/>
        <v>170</v>
      </c>
    </row>
    <row r="543" spans="1:8" ht="18.75" customHeight="1" x14ac:dyDescent="0.25">
      <c r="A543" s="15" t="s">
        <v>549</v>
      </c>
      <c r="B543" s="67"/>
      <c r="C543" s="48">
        <v>0</v>
      </c>
      <c r="D543" s="24"/>
      <c r="E543" s="24"/>
      <c r="F543" s="19"/>
      <c r="G543" s="24">
        <f t="shared" si="127"/>
        <v>0</v>
      </c>
      <c r="H543" s="71">
        <f t="shared" si="131"/>
        <v>0</v>
      </c>
    </row>
    <row r="544" spans="1:8" ht="15.75" x14ac:dyDescent="0.25">
      <c r="A544" s="50" t="s">
        <v>52</v>
      </c>
      <c r="B544" s="12" t="s">
        <v>296</v>
      </c>
      <c r="C544" s="18">
        <f>+C547+C548+C552+C550+C551+C553+C549+C545+C546</f>
        <v>622</v>
      </c>
      <c r="D544" s="18">
        <f t="shared" ref="D544:G544" si="135">+D547+D548+D552+D550+D551+D553+D549+D545+D546</f>
        <v>0</v>
      </c>
      <c r="E544" s="18">
        <f t="shared" si="135"/>
        <v>0</v>
      </c>
      <c r="F544" s="18">
        <f t="shared" si="135"/>
        <v>0</v>
      </c>
      <c r="G544" s="18">
        <f t="shared" si="135"/>
        <v>622</v>
      </c>
      <c r="H544" s="71">
        <f t="shared" si="131"/>
        <v>622</v>
      </c>
    </row>
    <row r="545" spans="1:9" ht="15.75" x14ac:dyDescent="0.25">
      <c r="A545" s="114" t="s">
        <v>566</v>
      </c>
      <c r="B545" s="12"/>
      <c r="C545" s="59">
        <v>15</v>
      </c>
      <c r="D545" s="18"/>
      <c r="E545" s="59"/>
      <c r="F545" s="18"/>
      <c r="G545" s="24">
        <v>15</v>
      </c>
      <c r="H545" s="71">
        <f t="shared" si="131"/>
        <v>15</v>
      </c>
    </row>
    <row r="546" spans="1:9" ht="15.75" x14ac:dyDescent="0.25">
      <c r="A546" s="70" t="s">
        <v>570</v>
      </c>
      <c r="B546" s="12"/>
      <c r="C546" s="59">
        <v>37</v>
      </c>
      <c r="D546" s="18"/>
      <c r="E546" s="59"/>
      <c r="F546" s="18"/>
      <c r="G546" s="24">
        <v>37</v>
      </c>
      <c r="H546" s="71">
        <f t="shared" si="131"/>
        <v>37</v>
      </c>
    </row>
    <row r="547" spans="1:9" ht="47.25" x14ac:dyDescent="0.25">
      <c r="A547" s="56" t="s">
        <v>320</v>
      </c>
      <c r="B547" s="13"/>
      <c r="C547" s="59">
        <v>220</v>
      </c>
      <c r="D547" s="24"/>
      <c r="E547" s="24"/>
      <c r="F547" s="19"/>
      <c r="G547" s="24">
        <f t="shared" si="127"/>
        <v>220</v>
      </c>
      <c r="H547" s="71">
        <f t="shared" si="131"/>
        <v>220</v>
      </c>
    </row>
    <row r="548" spans="1:9" ht="15.75" x14ac:dyDescent="0.25">
      <c r="A548" s="15" t="s">
        <v>386</v>
      </c>
      <c r="B548" s="82"/>
      <c r="C548" s="59">
        <v>0</v>
      </c>
      <c r="D548" s="24">
        <v>0</v>
      </c>
      <c r="E548" s="24"/>
      <c r="F548" s="19"/>
      <c r="G548" s="24">
        <f t="shared" si="127"/>
        <v>0</v>
      </c>
      <c r="H548" s="71">
        <f t="shared" si="131"/>
        <v>0</v>
      </c>
    </row>
    <row r="549" spans="1:9" ht="15.75" x14ac:dyDescent="0.25">
      <c r="A549" s="15" t="s">
        <v>528</v>
      </c>
      <c r="B549" s="82"/>
      <c r="C549" s="59">
        <v>115</v>
      </c>
      <c r="D549" s="19"/>
      <c r="E549" s="19"/>
      <c r="F549" s="24"/>
      <c r="G549" s="24">
        <f t="shared" si="127"/>
        <v>115</v>
      </c>
      <c r="H549" s="71">
        <f t="shared" si="131"/>
        <v>115</v>
      </c>
    </row>
    <row r="550" spans="1:9" ht="15.75" x14ac:dyDescent="0.25">
      <c r="A550" s="13" t="s">
        <v>476</v>
      </c>
      <c r="B550" s="82"/>
      <c r="C550" s="59">
        <v>10</v>
      </c>
      <c r="D550" s="19"/>
      <c r="E550" s="19"/>
      <c r="F550" s="19"/>
      <c r="G550" s="24">
        <f t="shared" si="127"/>
        <v>10</v>
      </c>
      <c r="H550" s="71">
        <f t="shared" si="131"/>
        <v>10</v>
      </c>
    </row>
    <row r="551" spans="1:9" ht="15.75" x14ac:dyDescent="0.25">
      <c r="A551" s="107" t="s">
        <v>524</v>
      </c>
      <c r="B551" s="82"/>
      <c r="C551" s="59">
        <v>35</v>
      </c>
      <c r="D551" s="24"/>
      <c r="E551" s="24"/>
      <c r="F551" s="19">
        <v>0</v>
      </c>
      <c r="G551" s="24">
        <f t="shared" si="127"/>
        <v>35</v>
      </c>
      <c r="H551" s="71">
        <f t="shared" si="131"/>
        <v>35</v>
      </c>
    </row>
    <row r="552" spans="1:9" ht="15.75" x14ac:dyDescent="0.25">
      <c r="A552" s="66" t="s">
        <v>469</v>
      </c>
      <c r="B552" s="82"/>
      <c r="C552" s="59">
        <v>100</v>
      </c>
      <c r="D552" s="24"/>
      <c r="E552" s="24"/>
      <c r="F552" s="19"/>
      <c r="G552" s="24">
        <f t="shared" si="127"/>
        <v>100</v>
      </c>
      <c r="H552" s="71">
        <f t="shared" si="131"/>
        <v>100</v>
      </c>
    </row>
    <row r="553" spans="1:9" ht="15.75" x14ac:dyDescent="0.25">
      <c r="A553" s="87" t="s">
        <v>437</v>
      </c>
      <c r="B553" s="82"/>
      <c r="C553" s="59">
        <v>90</v>
      </c>
      <c r="D553" s="24"/>
      <c r="E553" s="24"/>
      <c r="F553" s="24"/>
      <c r="G553" s="24">
        <f t="shared" si="127"/>
        <v>90</v>
      </c>
      <c r="H553" s="71">
        <f t="shared" si="131"/>
        <v>90</v>
      </c>
    </row>
    <row r="554" spans="1:9" ht="15.75" x14ac:dyDescent="0.25">
      <c r="A554" s="113"/>
      <c r="B554" s="112"/>
      <c r="C554" s="59"/>
      <c r="D554" s="24"/>
      <c r="E554" s="24"/>
      <c r="F554" s="24"/>
      <c r="G554" s="24"/>
      <c r="H554" s="71">
        <f t="shared" si="131"/>
        <v>0</v>
      </c>
    </row>
    <row r="555" spans="1:9" ht="15.75" x14ac:dyDescent="0.25">
      <c r="A555" s="21" t="s">
        <v>20</v>
      </c>
      <c r="B555" s="12" t="s">
        <v>122</v>
      </c>
      <c r="C555" s="19">
        <f>+C556+C557+C558+C559+C566+C567+C568+C569</f>
        <v>71520</v>
      </c>
      <c r="D555" s="19">
        <f t="shared" ref="D555:G555" si="136">+D556+D557+D558+D559+D566+D567+D568+D569</f>
        <v>0</v>
      </c>
      <c r="E555" s="19">
        <f t="shared" si="136"/>
        <v>0</v>
      </c>
      <c r="F555" s="19">
        <f t="shared" si="136"/>
        <v>200</v>
      </c>
      <c r="G555" s="19">
        <f t="shared" si="136"/>
        <v>71720</v>
      </c>
      <c r="H555" s="71">
        <f t="shared" si="131"/>
        <v>71720</v>
      </c>
    </row>
    <row r="556" spans="1:9" ht="15.75" x14ac:dyDescent="0.25">
      <c r="A556" s="17" t="s">
        <v>2</v>
      </c>
      <c r="B556" s="12" t="s">
        <v>123</v>
      </c>
      <c r="C556" s="19">
        <f>C571</f>
        <v>4331</v>
      </c>
      <c r="D556" s="19"/>
      <c r="E556" s="19"/>
      <c r="F556" s="19"/>
      <c r="G556" s="19">
        <f t="shared" si="127"/>
        <v>4331</v>
      </c>
      <c r="H556" s="71">
        <f t="shared" si="131"/>
        <v>4331</v>
      </c>
    </row>
    <row r="557" spans="1:9" ht="15.75" x14ac:dyDescent="0.25">
      <c r="A557" s="17" t="s">
        <v>4</v>
      </c>
      <c r="B557" s="12" t="s">
        <v>124</v>
      </c>
      <c r="C557" s="19">
        <f>+C577+C572</f>
        <v>8946</v>
      </c>
      <c r="D557" s="19">
        <f t="shared" ref="D557:G557" si="137">+D577+D572</f>
        <v>0</v>
      </c>
      <c r="E557" s="19">
        <f t="shared" si="137"/>
        <v>0</v>
      </c>
      <c r="F557" s="19">
        <f t="shared" si="137"/>
        <v>0</v>
      </c>
      <c r="G557" s="19">
        <f t="shared" si="137"/>
        <v>8946</v>
      </c>
      <c r="H557" s="71">
        <f t="shared" si="131"/>
        <v>8946</v>
      </c>
    </row>
    <row r="558" spans="1:9" ht="15.75" x14ac:dyDescent="0.25">
      <c r="A558" s="17" t="s">
        <v>169</v>
      </c>
      <c r="B558" s="12" t="s">
        <v>170</v>
      </c>
      <c r="C558" s="19">
        <f t="shared" ref="C558:F558" si="138">C573</f>
        <v>1</v>
      </c>
      <c r="D558" s="19">
        <f t="shared" si="138"/>
        <v>0</v>
      </c>
      <c r="E558" s="19"/>
      <c r="F558" s="19">
        <f t="shared" si="138"/>
        <v>0</v>
      </c>
      <c r="G558" s="19">
        <f t="shared" si="127"/>
        <v>1</v>
      </c>
      <c r="H558" s="71"/>
    </row>
    <row r="559" spans="1:9" ht="15.75" x14ac:dyDescent="0.25">
      <c r="A559" s="38" t="s">
        <v>204</v>
      </c>
      <c r="B559" s="12" t="s">
        <v>241</v>
      </c>
      <c r="C559" s="19">
        <f>+C560+C561+C562+C563+C564+C565</f>
        <v>12673</v>
      </c>
      <c r="D559" s="19">
        <f t="shared" ref="D559:G559" si="139">+D560+D561+D562+D563+D564+D565</f>
        <v>0</v>
      </c>
      <c r="E559" s="19">
        <f t="shared" si="139"/>
        <v>0</v>
      </c>
      <c r="F559" s="19">
        <f t="shared" si="139"/>
        <v>0</v>
      </c>
      <c r="G559" s="19">
        <f t="shared" si="139"/>
        <v>12673</v>
      </c>
      <c r="H559" s="71"/>
    </row>
    <row r="560" spans="1:9" ht="29.25" customHeight="1" x14ac:dyDescent="0.25">
      <c r="A560" s="41" t="s">
        <v>266</v>
      </c>
      <c r="B560" s="12"/>
      <c r="C560" s="24">
        <v>11500</v>
      </c>
      <c r="D560" s="19"/>
      <c r="E560" s="24"/>
      <c r="F560" s="19"/>
      <c r="G560" s="24">
        <f t="shared" si="127"/>
        <v>11500</v>
      </c>
      <c r="H560" s="71"/>
      <c r="I560" s="4"/>
    </row>
    <row r="561" spans="1:11" ht="57" customHeight="1" x14ac:dyDescent="0.25">
      <c r="A561" s="13" t="s">
        <v>267</v>
      </c>
      <c r="B561" s="35"/>
      <c r="C561" s="24">
        <v>6</v>
      </c>
      <c r="D561" s="24"/>
      <c r="E561" s="24"/>
      <c r="F561" s="19"/>
      <c r="G561" s="24">
        <f t="shared" si="127"/>
        <v>6</v>
      </c>
      <c r="H561" s="71"/>
    </row>
    <row r="562" spans="1:11" ht="29.25" customHeight="1" x14ac:dyDescent="0.25">
      <c r="A562" s="13" t="s">
        <v>333</v>
      </c>
      <c r="B562" s="13"/>
      <c r="C562" s="24">
        <v>140</v>
      </c>
      <c r="D562" s="24"/>
      <c r="E562" s="24"/>
      <c r="F562" s="19"/>
      <c r="G562" s="24">
        <f t="shared" si="127"/>
        <v>140</v>
      </c>
      <c r="H562" s="71"/>
    </row>
    <row r="563" spans="1:11" ht="33" customHeight="1" x14ac:dyDescent="0.25">
      <c r="A563" s="13" t="s">
        <v>331</v>
      </c>
      <c r="B563" s="13"/>
      <c r="C563" s="24">
        <v>100</v>
      </c>
      <c r="D563" s="19"/>
      <c r="E563" s="19"/>
      <c r="F563" s="19"/>
      <c r="G563" s="24">
        <f t="shared" si="127"/>
        <v>100</v>
      </c>
      <c r="H563" s="71"/>
    </row>
    <row r="564" spans="1:11" ht="52.5" customHeight="1" x14ac:dyDescent="0.25">
      <c r="A564" s="13" t="s">
        <v>611</v>
      </c>
      <c r="B564" s="13"/>
      <c r="C564" s="24">
        <v>127</v>
      </c>
      <c r="D564" s="19"/>
      <c r="E564" s="24"/>
      <c r="F564" s="19"/>
      <c r="G564" s="24">
        <f t="shared" si="127"/>
        <v>127</v>
      </c>
      <c r="H564" s="71"/>
      <c r="K564" s="4"/>
    </row>
    <row r="565" spans="1:11" ht="39.75" customHeight="1" x14ac:dyDescent="0.25">
      <c r="A565" s="41" t="s">
        <v>332</v>
      </c>
      <c r="B565" s="13"/>
      <c r="C565" s="24">
        <v>800</v>
      </c>
      <c r="D565" s="24"/>
      <c r="E565" s="24"/>
      <c r="F565" s="19"/>
      <c r="G565" s="24">
        <f t="shared" si="127"/>
        <v>800</v>
      </c>
      <c r="H565" s="71"/>
    </row>
    <row r="566" spans="1:11" ht="15.75" x14ac:dyDescent="0.25">
      <c r="A566" s="17" t="s">
        <v>196</v>
      </c>
      <c r="B566" s="12" t="s">
        <v>199</v>
      </c>
      <c r="C566" s="19">
        <f>C574</f>
        <v>60</v>
      </c>
      <c r="D566" s="19"/>
      <c r="E566" s="19"/>
      <c r="F566" s="19"/>
      <c r="G566" s="19">
        <f t="shared" si="127"/>
        <v>60</v>
      </c>
      <c r="H566" s="71"/>
    </row>
    <row r="567" spans="1:11" ht="15.75" x14ac:dyDescent="0.25">
      <c r="A567" s="17" t="s">
        <v>176</v>
      </c>
      <c r="B567" s="12" t="s">
        <v>177</v>
      </c>
      <c r="C567" s="19">
        <v>3264</v>
      </c>
      <c r="D567" s="19"/>
      <c r="E567" s="19"/>
      <c r="F567" s="19">
        <v>200</v>
      </c>
      <c r="G567" s="19">
        <f t="shared" si="127"/>
        <v>3464</v>
      </c>
      <c r="H567" s="71"/>
    </row>
    <row r="568" spans="1:11" ht="15.75" x14ac:dyDescent="0.25">
      <c r="A568" s="17" t="s">
        <v>13</v>
      </c>
      <c r="B568" s="12" t="s">
        <v>125</v>
      </c>
      <c r="C568" s="19">
        <f>+C575+C611</f>
        <v>26803</v>
      </c>
      <c r="D568" s="19">
        <f>+D575+D611</f>
        <v>0</v>
      </c>
      <c r="E568" s="19">
        <f>+E575+E611</f>
        <v>0</v>
      </c>
      <c r="F568" s="19">
        <f>+F575+F611</f>
        <v>0</v>
      </c>
      <c r="G568" s="19">
        <f>+G575+G611</f>
        <v>26803</v>
      </c>
      <c r="H568" s="71"/>
    </row>
    <row r="569" spans="1:11" ht="15.75" x14ac:dyDescent="0.25">
      <c r="A569" s="17" t="s">
        <v>340</v>
      </c>
      <c r="B569" s="12" t="s">
        <v>208</v>
      </c>
      <c r="C569" s="19">
        <v>15442</v>
      </c>
      <c r="D569" s="19"/>
      <c r="E569" s="19"/>
      <c r="F569" s="19"/>
      <c r="G569" s="19">
        <f t="shared" si="127"/>
        <v>15442</v>
      </c>
      <c r="H569" s="71"/>
    </row>
    <row r="570" spans="1:11" ht="15.75" x14ac:dyDescent="0.25">
      <c r="A570" s="17" t="s">
        <v>126</v>
      </c>
      <c r="B570" s="12" t="s">
        <v>127</v>
      </c>
      <c r="C570" s="19">
        <f>+C571+C572+C573+C574+C575</f>
        <v>11237</v>
      </c>
      <c r="D570" s="19"/>
      <c r="E570" s="19"/>
      <c r="F570" s="19"/>
      <c r="G570" s="19">
        <f t="shared" si="127"/>
        <v>11237</v>
      </c>
      <c r="H570" s="71"/>
      <c r="I570" s="8"/>
    </row>
    <row r="571" spans="1:11" ht="15.75" x14ac:dyDescent="0.25">
      <c r="A571" s="11" t="s">
        <v>2</v>
      </c>
      <c r="B571" s="35" t="s">
        <v>123</v>
      </c>
      <c r="C571" s="24">
        <v>4331</v>
      </c>
      <c r="D571" s="19"/>
      <c r="E571" s="19"/>
      <c r="F571" s="19"/>
      <c r="G571" s="24">
        <f t="shared" si="127"/>
        <v>4331</v>
      </c>
      <c r="H571" s="71"/>
    </row>
    <row r="572" spans="1:11" ht="15.75" x14ac:dyDescent="0.25">
      <c r="A572" s="11" t="s">
        <v>57</v>
      </c>
      <c r="B572" s="35" t="s">
        <v>124</v>
      </c>
      <c r="C572" s="24">
        <v>6645</v>
      </c>
      <c r="D572" s="19"/>
      <c r="E572" s="19"/>
      <c r="F572" s="19"/>
      <c r="G572" s="24">
        <f t="shared" si="127"/>
        <v>6645</v>
      </c>
      <c r="H572" s="71"/>
    </row>
    <row r="573" spans="1:11" ht="15.75" x14ac:dyDescent="0.25">
      <c r="A573" s="11" t="s">
        <v>168</v>
      </c>
      <c r="B573" s="35" t="s">
        <v>170</v>
      </c>
      <c r="C573" s="24">
        <v>1</v>
      </c>
      <c r="D573" s="19"/>
      <c r="E573" s="19"/>
      <c r="F573" s="19"/>
      <c r="G573" s="24">
        <f t="shared" si="127"/>
        <v>1</v>
      </c>
      <c r="H573" s="71"/>
    </row>
    <row r="574" spans="1:11" ht="15.75" x14ac:dyDescent="0.25">
      <c r="A574" s="26" t="s">
        <v>196</v>
      </c>
      <c r="B574" s="35" t="s">
        <v>199</v>
      </c>
      <c r="C574" s="24">
        <v>60</v>
      </c>
      <c r="D574" s="19"/>
      <c r="E574" s="19"/>
      <c r="F574" s="19"/>
      <c r="G574" s="24">
        <f t="shared" si="127"/>
        <v>60</v>
      </c>
      <c r="H574" s="71"/>
    </row>
    <row r="575" spans="1:11" ht="15.75" x14ac:dyDescent="0.25">
      <c r="A575" s="11" t="s">
        <v>180</v>
      </c>
      <c r="B575" s="35" t="s">
        <v>125</v>
      </c>
      <c r="C575" s="62">
        <v>200</v>
      </c>
      <c r="D575" s="62"/>
      <c r="E575" s="62"/>
      <c r="F575" s="62"/>
      <c r="G575" s="24">
        <f t="shared" si="127"/>
        <v>200</v>
      </c>
      <c r="H575" s="71"/>
    </row>
    <row r="576" spans="1:11" ht="15.75" x14ac:dyDescent="0.25">
      <c r="A576" s="17" t="s">
        <v>128</v>
      </c>
      <c r="B576" s="12" t="s">
        <v>127</v>
      </c>
      <c r="C576" s="19">
        <f>+C577+C611</f>
        <v>28904</v>
      </c>
      <c r="D576" s="19">
        <f>+D577+D611</f>
        <v>0</v>
      </c>
      <c r="E576" s="19">
        <f>+E577+E611</f>
        <v>0</v>
      </c>
      <c r="F576" s="19">
        <f>+F577+F611</f>
        <v>0</v>
      </c>
      <c r="G576" s="19">
        <f>+G577+G611</f>
        <v>28904</v>
      </c>
      <c r="H576" s="71"/>
    </row>
    <row r="577" spans="1:8" ht="15.75" x14ac:dyDescent="0.25">
      <c r="A577" s="17" t="s">
        <v>34</v>
      </c>
      <c r="B577" s="12" t="s">
        <v>132</v>
      </c>
      <c r="C577" s="19">
        <f>+C578+C579+C580+C581+C582+C585+C586+C587+C588+C589+C590+C591+C592+C593+C594+C595+C596+C599+C600+C601+C602+C603+C604+C605+C597+C583+C584+C606+C607+C608+C609+C610+C598</f>
        <v>2301</v>
      </c>
      <c r="D577" s="19">
        <f t="shared" ref="D577:G577" si="140">+D578+D579+D580+D581+D582+D585+D586+D587+D588+D589+D590+D591+D592+D593+D594+D595+D596+D599+D600+D601+D602+D603+D604+D605+D597+D583+D584+D606+D607+D608+D609+D610+D598</f>
        <v>0</v>
      </c>
      <c r="E577" s="19">
        <f t="shared" si="140"/>
        <v>0</v>
      </c>
      <c r="F577" s="19">
        <f t="shared" si="140"/>
        <v>0</v>
      </c>
      <c r="G577" s="19">
        <f t="shared" si="140"/>
        <v>2301</v>
      </c>
      <c r="H577" s="71"/>
    </row>
    <row r="578" spans="1:8" ht="15.75" x14ac:dyDescent="0.25">
      <c r="A578" s="11" t="s">
        <v>292</v>
      </c>
      <c r="B578" s="35"/>
      <c r="C578" s="24">
        <v>200</v>
      </c>
      <c r="D578" s="24"/>
      <c r="E578" s="24"/>
      <c r="F578" s="19"/>
      <c r="G578" s="24">
        <f t="shared" ref="G578:G625" si="141">+C578+D578+E578+F578</f>
        <v>200</v>
      </c>
      <c r="H578" s="71"/>
    </row>
    <row r="579" spans="1:8" ht="15.75" x14ac:dyDescent="0.25">
      <c r="A579" s="11" t="s">
        <v>195</v>
      </c>
      <c r="B579" s="35"/>
      <c r="C579" s="24">
        <v>110</v>
      </c>
      <c r="D579" s="24"/>
      <c r="E579" s="24"/>
      <c r="F579" s="24"/>
      <c r="G579" s="24">
        <f t="shared" si="141"/>
        <v>110</v>
      </c>
      <c r="H579" s="71"/>
    </row>
    <row r="580" spans="1:8" s="3" customFormat="1" ht="15.75" x14ac:dyDescent="0.25">
      <c r="A580" s="11" t="s">
        <v>239</v>
      </c>
      <c r="B580" s="35"/>
      <c r="C580" s="24">
        <v>70</v>
      </c>
      <c r="D580" s="24"/>
      <c r="E580" s="24"/>
      <c r="F580" s="24"/>
      <c r="G580" s="24">
        <f t="shared" si="141"/>
        <v>70</v>
      </c>
      <c r="H580" s="71"/>
    </row>
    <row r="581" spans="1:8" s="3" customFormat="1" ht="15.75" x14ac:dyDescent="0.25">
      <c r="A581" s="11" t="s">
        <v>477</v>
      </c>
      <c r="B581" s="35"/>
      <c r="C581" s="24">
        <v>30</v>
      </c>
      <c r="D581" s="19"/>
      <c r="E581" s="19"/>
      <c r="F581" s="19"/>
      <c r="G581" s="24">
        <f t="shared" si="141"/>
        <v>30</v>
      </c>
      <c r="H581" s="71"/>
    </row>
    <row r="582" spans="1:8" s="3" customFormat="1" ht="15.75" x14ac:dyDescent="0.25">
      <c r="A582" s="11" t="s">
        <v>478</v>
      </c>
      <c r="B582" s="35"/>
      <c r="C582" s="24">
        <v>25</v>
      </c>
      <c r="D582" s="19"/>
      <c r="E582" s="19"/>
      <c r="F582" s="19"/>
      <c r="G582" s="24">
        <f t="shared" si="141"/>
        <v>25</v>
      </c>
      <c r="H582" s="71"/>
    </row>
    <row r="583" spans="1:8" s="3" customFormat="1" ht="15.75" x14ac:dyDescent="0.25">
      <c r="A583" s="104" t="s">
        <v>517</v>
      </c>
      <c r="B583" s="35"/>
      <c r="C583" s="24">
        <v>100</v>
      </c>
      <c r="D583" s="24"/>
      <c r="E583" s="24"/>
      <c r="F583" s="19"/>
      <c r="G583" s="24">
        <f t="shared" si="141"/>
        <v>100</v>
      </c>
      <c r="H583" s="71"/>
    </row>
    <row r="584" spans="1:8" s="3" customFormat="1" ht="15.75" x14ac:dyDescent="0.25">
      <c r="A584" s="70" t="s">
        <v>516</v>
      </c>
      <c r="B584" s="35"/>
      <c r="C584" s="24">
        <v>2</v>
      </c>
      <c r="D584" s="24"/>
      <c r="E584" s="24"/>
      <c r="F584" s="19"/>
      <c r="G584" s="24">
        <f t="shared" si="141"/>
        <v>2</v>
      </c>
      <c r="H584" s="71"/>
    </row>
    <row r="585" spans="1:8" s="3" customFormat="1" ht="15.75" x14ac:dyDescent="0.25">
      <c r="A585" s="11" t="s">
        <v>479</v>
      </c>
      <c r="B585" s="35"/>
      <c r="C585" s="24">
        <v>30</v>
      </c>
      <c r="D585" s="19"/>
      <c r="E585" s="19"/>
      <c r="F585" s="19"/>
      <c r="G585" s="24">
        <f t="shared" si="141"/>
        <v>30</v>
      </c>
      <c r="H585" s="71"/>
    </row>
    <row r="586" spans="1:8" ht="15.75" x14ac:dyDescent="0.25">
      <c r="A586" s="11" t="s">
        <v>194</v>
      </c>
      <c r="B586" s="35"/>
      <c r="C586" s="24">
        <v>40</v>
      </c>
      <c r="D586" s="19"/>
      <c r="E586" s="19"/>
      <c r="F586" s="19"/>
      <c r="G586" s="24">
        <f t="shared" si="141"/>
        <v>40</v>
      </c>
      <c r="H586" s="71"/>
    </row>
    <row r="587" spans="1:8" ht="15.75" x14ac:dyDescent="0.25">
      <c r="A587" s="11" t="s">
        <v>318</v>
      </c>
      <c r="B587" s="35"/>
      <c r="C587" s="48">
        <v>15</v>
      </c>
      <c r="D587" s="19"/>
      <c r="E587" s="19"/>
      <c r="F587" s="19"/>
      <c r="G587" s="24">
        <f t="shared" si="141"/>
        <v>15</v>
      </c>
      <c r="H587" s="71"/>
    </row>
    <row r="588" spans="1:8" ht="15.75" x14ac:dyDescent="0.25">
      <c r="A588" s="11" t="s">
        <v>193</v>
      </c>
      <c r="B588" s="35"/>
      <c r="C588" s="62">
        <v>170</v>
      </c>
      <c r="D588" s="19"/>
      <c r="E588" s="24"/>
      <c r="F588" s="24"/>
      <c r="G588" s="24">
        <f t="shared" si="141"/>
        <v>170</v>
      </c>
      <c r="H588" s="71"/>
    </row>
    <row r="589" spans="1:8" ht="15.75" x14ac:dyDescent="0.25">
      <c r="A589" s="11" t="s">
        <v>272</v>
      </c>
      <c r="B589" s="35"/>
      <c r="C589" s="59">
        <v>70</v>
      </c>
      <c r="D589" s="24"/>
      <c r="E589" s="24"/>
      <c r="F589" s="19"/>
      <c r="G589" s="24">
        <f t="shared" si="141"/>
        <v>70</v>
      </c>
      <c r="H589" s="71"/>
    </row>
    <row r="590" spans="1:8" ht="15.75" x14ac:dyDescent="0.25">
      <c r="A590" s="14" t="s">
        <v>483</v>
      </c>
      <c r="B590" s="35"/>
      <c r="C590" s="59">
        <v>10</v>
      </c>
      <c r="D590" s="19"/>
      <c r="E590" s="19"/>
      <c r="F590" s="19"/>
      <c r="G590" s="24">
        <f t="shared" si="141"/>
        <v>10</v>
      </c>
      <c r="H590" s="71"/>
    </row>
    <row r="591" spans="1:8" ht="15.75" x14ac:dyDescent="0.25">
      <c r="A591" s="14" t="s">
        <v>484</v>
      </c>
      <c r="B591" s="35"/>
      <c r="C591" s="59">
        <v>350</v>
      </c>
      <c r="D591" s="24"/>
      <c r="E591" s="24"/>
      <c r="F591" s="19"/>
      <c r="G591" s="24">
        <f t="shared" si="141"/>
        <v>350</v>
      </c>
      <c r="H591" s="71"/>
    </row>
    <row r="592" spans="1:8" ht="15.75" x14ac:dyDescent="0.25">
      <c r="A592" s="14" t="s">
        <v>485</v>
      </c>
      <c r="B592" s="35"/>
      <c r="C592" s="59">
        <v>5</v>
      </c>
      <c r="D592" s="19"/>
      <c r="E592" s="19"/>
      <c r="F592" s="19"/>
      <c r="G592" s="24">
        <f t="shared" si="141"/>
        <v>5</v>
      </c>
      <c r="H592" s="71"/>
    </row>
    <row r="593" spans="1:8" ht="15.75" x14ac:dyDescent="0.25">
      <c r="A593" s="14" t="s">
        <v>486</v>
      </c>
      <c r="B593" s="35"/>
      <c r="C593" s="59">
        <v>5</v>
      </c>
      <c r="D593" s="19"/>
      <c r="E593" s="19"/>
      <c r="F593" s="19"/>
      <c r="G593" s="24">
        <f t="shared" si="141"/>
        <v>5</v>
      </c>
      <c r="H593" s="71"/>
    </row>
    <row r="594" spans="1:8" ht="15.75" x14ac:dyDescent="0.25">
      <c r="A594" s="14" t="s">
        <v>487</v>
      </c>
      <c r="B594" s="35"/>
      <c r="C594" s="59">
        <v>5</v>
      </c>
      <c r="D594" s="19"/>
      <c r="E594" s="19"/>
      <c r="F594" s="19"/>
      <c r="G594" s="24">
        <f t="shared" si="141"/>
        <v>5</v>
      </c>
      <c r="H594" s="71"/>
    </row>
    <row r="595" spans="1:8" ht="31.5" x14ac:dyDescent="0.25">
      <c r="A595" s="14" t="s">
        <v>488</v>
      </c>
      <c r="B595" s="35"/>
      <c r="C595" s="59">
        <v>30</v>
      </c>
      <c r="D595" s="19"/>
      <c r="E595" s="19"/>
      <c r="F595" s="19"/>
      <c r="G595" s="24">
        <f t="shared" si="141"/>
        <v>30</v>
      </c>
      <c r="H595" s="71"/>
    </row>
    <row r="596" spans="1:8" ht="15.75" x14ac:dyDescent="0.25">
      <c r="A596" s="14" t="s">
        <v>489</v>
      </c>
      <c r="B596" s="35"/>
      <c r="C596" s="59">
        <v>5</v>
      </c>
      <c r="D596" s="19"/>
      <c r="E596" s="19"/>
      <c r="F596" s="19"/>
      <c r="G596" s="24">
        <f t="shared" si="141"/>
        <v>5</v>
      </c>
      <c r="H596" s="71"/>
    </row>
    <row r="597" spans="1:8" ht="15.75" x14ac:dyDescent="0.25">
      <c r="A597" s="104" t="s">
        <v>513</v>
      </c>
      <c r="B597" s="35"/>
      <c r="C597" s="59">
        <v>133</v>
      </c>
      <c r="D597" s="24"/>
      <c r="E597" s="24"/>
      <c r="F597" s="19"/>
      <c r="G597" s="24">
        <f t="shared" si="141"/>
        <v>133</v>
      </c>
      <c r="H597" s="71"/>
    </row>
    <row r="598" spans="1:8" ht="15.75" x14ac:dyDescent="0.25">
      <c r="A598" s="70" t="s">
        <v>569</v>
      </c>
      <c r="B598" s="35"/>
      <c r="C598" s="59">
        <v>0</v>
      </c>
      <c r="D598" s="24"/>
      <c r="E598" s="24">
        <v>0</v>
      </c>
      <c r="F598" s="24"/>
      <c r="G598" s="24">
        <f t="shared" si="141"/>
        <v>0</v>
      </c>
      <c r="H598" s="71"/>
    </row>
    <row r="599" spans="1:8" ht="31.5" x14ac:dyDescent="0.25">
      <c r="A599" s="14" t="s">
        <v>317</v>
      </c>
      <c r="B599" s="37"/>
      <c r="C599" s="59">
        <v>30</v>
      </c>
      <c r="D599" s="19"/>
      <c r="E599" s="19"/>
      <c r="F599" s="19"/>
      <c r="G599" s="24">
        <f t="shared" si="141"/>
        <v>30</v>
      </c>
      <c r="H599" s="71"/>
    </row>
    <row r="600" spans="1:8" ht="15.75" x14ac:dyDescent="0.25">
      <c r="A600" s="26" t="s">
        <v>271</v>
      </c>
      <c r="B600" s="42"/>
      <c r="C600" s="48">
        <v>50</v>
      </c>
      <c r="D600" s="24"/>
      <c r="E600" s="24"/>
      <c r="F600" s="24"/>
      <c r="G600" s="24">
        <f t="shared" si="141"/>
        <v>50</v>
      </c>
      <c r="H600" s="71"/>
    </row>
    <row r="601" spans="1:8" ht="31.5" x14ac:dyDescent="0.25">
      <c r="A601" s="14" t="s">
        <v>276</v>
      </c>
      <c r="B601" s="37"/>
      <c r="C601" s="24">
        <v>30</v>
      </c>
      <c r="D601" s="19"/>
      <c r="E601" s="19"/>
      <c r="F601" s="19"/>
      <c r="G601" s="24">
        <f t="shared" si="141"/>
        <v>30</v>
      </c>
      <c r="H601" s="71"/>
    </row>
    <row r="602" spans="1:8" ht="31.5" x14ac:dyDescent="0.25">
      <c r="A602" s="14" t="s">
        <v>316</v>
      </c>
      <c r="B602" s="37"/>
      <c r="C602" s="24">
        <v>50</v>
      </c>
      <c r="D602" s="19"/>
      <c r="E602" s="19"/>
      <c r="F602" s="19"/>
      <c r="G602" s="24">
        <f t="shared" si="141"/>
        <v>50</v>
      </c>
      <c r="H602" s="71"/>
    </row>
    <row r="603" spans="1:8" ht="15.75" x14ac:dyDescent="0.25">
      <c r="A603" s="14" t="s">
        <v>480</v>
      </c>
      <c r="B603" s="37"/>
      <c r="C603" s="24">
        <v>70</v>
      </c>
      <c r="D603" s="19"/>
      <c r="E603" s="19"/>
      <c r="F603" s="19"/>
      <c r="G603" s="24">
        <f t="shared" si="141"/>
        <v>70</v>
      </c>
      <c r="H603" s="71"/>
    </row>
    <row r="604" spans="1:8" ht="15.75" x14ac:dyDescent="0.25">
      <c r="A604" s="11" t="s">
        <v>202</v>
      </c>
      <c r="B604" s="35"/>
      <c r="C604" s="24">
        <v>100</v>
      </c>
      <c r="D604" s="19"/>
      <c r="E604" s="19"/>
      <c r="F604" s="19"/>
      <c r="G604" s="24">
        <f t="shared" si="141"/>
        <v>100</v>
      </c>
      <c r="H604" s="71"/>
    </row>
    <row r="605" spans="1:8" ht="15.75" x14ac:dyDescent="0.25">
      <c r="A605" s="41" t="s">
        <v>475</v>
      </c>
      <c r="B605" s="35"/>
      <c r="C605" s="24">
        <v>10</v>
      </c>
      <c r="D605" s="19"/>
      <c r="E605" s="19"/>
      <c r="F605" s="19"/>
      <c r="G605" s="24">
        <f t="shared" si="141"/>
        <v>10</v>
      </c>
      <c r="H605" s="71"/>
    </row>
    <row r="606" spans="1:8" ht="15.75" x14ac:dyDescent="0.25">
      <c r="A606" s="41" t="s">
        <v>556</v>
      </c>
      <c r="B606" s="35"/>
      <c r="C606" s="24">
        <v>59</v>
      </c>
      <c r="D606" s="24">
        <v>0</v>
      </c>
      <c r="E606" s="24"/>
      <c r="F606" s="19"/>
      <c r="G606" s="24">
        <f t="shared" si="141"/>
        <v>59</v>
      </c>
      <c r="H606" s="71"/>
    </row>
    <row r="607" spans="1:8" ht="15.75" x14ac:dyDescent="0.25">
      <c r="A607" s="41" t="s">
        <v>557</v>
      </c>
      <c r="B607" s="35"/>
      <c r="C607" s="24">
        <v>90</v>
      </c>
      <c r="D607" s="24">
        <v>0</v>
      </c>
      <c r="E607" s="24"/>
      <c r="F607" s="24"/>
      <c r="G607" s="24">
        <v>90</v>
      </c>
      <c r="H607" s="71"/>
    </row>
    <row r="608" spans="1:8" ht="15.75" x14ac:dyDescent="0.25">
      <c r="A608" s="41" t="s">
        <v>558</v>
      </c>
      <c r="B608" s="35"/>
      <c r="C608" s="24">
        <v>36</v>
      </c>
      <c r="D608" s="24">
        <v>0</v>
      </c>
      <c r="E608" s="24"/>
      <c r="F608" s="24"/>
      <c r="G608" s="24">
        <v>36</v>
      </c>
      <c r="H608" s="71"/>
    </row>
    <row r="609" spans="1:8" ht="15.75" x14ac:dyDescent="0.25">
      <c r="A609" s="41" t="s">
        <v>559</v>
      </c>
      <c r="B609" s="35"/>
      <c r="C609" s="24">
        <v>49</v>
      </c>
      <c r="D609" s="24">
        <v>0</v>
      </c>
      <c r="E609" s="24"/>
      <c r="F609" s="24"/>
      <c r="G609" s="24">
        <v>49</v>
      </c>
      <c r="H609" s="71"/>
    </row>
    <row r="610" spans="1:8" ht="63" x14ac:dyDescent="0.25">
      <c r="A610" s="41" t="s">
        <v>562</v>
      </c>
      <c r="B610" s="35"/>
      <c r="C610" s="24">
        <v>322</v>
      </c>
      <c r="D610" s="24">
        <v>0</v>
      </c>
      <c r="E610" s="24"/>
      <c r="F610" s="24"/>
      <c r="G610" s="24">
        <f>C610+E610+F610</f>
        <v>322</v>
      </c>
      <c r="H610" s="71"/>
    </row>
    <row r="611" spans="1:8" ht="15.75" x14ac:dyDescent="0.25">
      <c r="A611" s="17" t="s">
        <v>44</v>
      </c>
      <c r="B611" s="12" t="s">
        <v>139</v>
      </c>
      <c r="C611" s="19">
        <f>+C615+C617+C618+C619+C620+C621+C622+C623+C624+C625+C613+C614+C616+C612</f>
        <v>26603</v>
      </c>
      <c r="D611" s="19">
        <f t="shared" ref="D611:G611" si="142">+D615+D617+D618+D619+D620+D621+D622+D623+D624+D625+D613+D614+D616+D612</f>
        <v>0</v>
      </c>
      <c r="E611" s="19">
        <f t="shared" si="142"/>
        <v>0</v>
      </c>
      <c r="F611" s="19">
        <f t="shared" si="142"/>
        <v>0</v>
      </c>
      <c r="G611" s="19">
        <f t="shared" si="142"/>
        <v>26603</v>
      </c>
      <c r="H611" s="71"/>
    </row>
    <row r="612" spans="1:8" ht="47.25" x14ac:dyDescent="0.25">
      <c r="A612" s="14" t="s">
        <v>616</v>
      </c>
      <c r="B612" s="35"/>
      <c r="C612" s="24">
        <v>250</v>
      </c>
      <c r="D612" s="19"/>
      <c r="E612" s="24"/>
      <c r="F612" s="24">
        <v>0</v>
      </c>
      <c r="G612" s="24">
        <v>250</v>
      </c>
      <c r="H612" s="71"/>
    </row>
    <row r="613" spans="1:8" ht="63" x14ac:dyDescent="0.25">
      <c r="A613" s="13" t="s">
        <v>610</v>
      </c>
      <c r="B613" s="12"/>
      <c r="C613" s="24">
        <v>60</v>
      </c>
      <c r="D613" s="24"/>
      <c r="E613" s="24"/>
      <c r="F613" s="24">
        <v>0</v>
      </c>
      <c r="G613" s="24">
        <v>60</v>
      </c>
      <c r="H613" s="71"/>
    </row>
    <row r="614" spans="1:8" ht="47.25" x14ac:dyDescent="0.25">
      <c r="A614" s="13" t="s">
        <v>612</v>
      </c>
      <c r="B614" s="12"/>
      <c r="C614" s="24">
        <v>150</v>
      </c>
      <c r="D614" s="24"/>
      <c r="E614" s="24"/>
      <c r="F614" s="24"/>
      <c r="G614" s="24">
        <v>150</v>
      </c>
      <c r="H614" s="71"/>
    </row>
    <row r="615" spans="1:8" ht="31.5" x14ac:dyDescent="0.25">
      <c r="A615" s="14" t="s">
        <v>348</v>
      </c>
      <c r="B615" s="14"/>
      <c r="C615" s="59">
        <v>240</v>
      </c>
      <c r="D615" s="19"/>
      <c r="E615" s="19"/>
      <c r="F615" s="19"/>
      <c r="G615" s="24">
        <f t="shared" si="141"/>
        <v>240</v>
      </c>
      <c r="H615" s="71"/>
    </row>
    <row r="616" spans="1:8" ht="15.75" x14ac:dyDescent="0.25">
      <c r="A616" s="70" t="s">
        <v>615</v>
      </c>
      <c r="B616" s="14"/>
      <c r="C616" s="59">
        <v>462</v>
      </c>
      <c r="D616" s="19"/>
      <c r="E616" s="19"/>
      <c r="F616" s="24"/>
      <c r="G616" s="24">
        <v>462</v>
      </c>
      <c r="H616" s="71"/>
    </row>
    <row r="617" spans="1:8" ht="34.5" customHeight="1" x14ac:dyDescent="0.25">
      <c r="A617" s="14" t="s">
        <v>349</v>
      </c>
      <c r="B617" s="14"/>
      <c r="C617" s="59">
        <v>3603</v>
      </c>
      <c r="D617" s="19"/>
      <c r="E617" s="24"/>
      <c r="F617" s="19"/>
      <c r="G617" s="24">
        <f t="shared" si="141"/>
        <v>3603</v>
      </c>
      <c r="H617" s="71"/>
    </row>
    <row r="618" spans="1:8" ht="15.75" x14ac:dyDescent="0.25">
      <c r="A618" s="69" t="s">
        <v>303</v>
      </c>
      <c r="B618" s="11"/>
      <c r="C618" s="11">
        <v>120</v>
      </c>
      <c r="D618" s="19"/>
      <c r="E618" s="19"/>
      <c r="F618" s="19"/>
      <c r="G618" s="24">
        <f t="shared" si="141"/>
        <v>120</v>
      </c>
      <c r="H618" s="71"/>
    </row>
    <row r="619" spans="1:8" ht="15.75" x14ac:dyDescent="0.25">
      <c r="A619" s="16" t="s">
        <v>350</v>
      </c>
      <c r="B619" s="11"/>
      <c r="C619" s="24">
        <v>7826</v>
      </c>
      <c r="D619" s="24"/>
      <c r="E619" s="24"/>
      <c r="F619" s="11"/>
      <c r="G619" s="24">
        <f t="shared" si="141"/>
        <v>7826</v>
      </c>
      <c r="H619" s="71"/>
    </row>
    <row r="620" spans="1:8" ht="31.5" x14ac:dyDescent="0.25">
      <c r="A620" s="14" t="s">
        <v>351</v>
      </c>
      <c r="B620" s="14"/>
      <c r="C620" s="24">
        <v>13514</v>
      </c>
      <c r="D620" s="24"/>
      <c r="E620" s="24"/>
      <c r="F620" s="11"/>
      <c r="G620" s="24">
        <f t="shared" si="141"/>
        <v>13514</v>
      </c>
      <c r="H620" s="71"/>
    </row>
    <row r="621" spans="1:8" ht="47.25" x14ac:dyDescent="0.25">
      <c r="A621" s="43" t="s">
        <v>481</v>
      </c>
      <c r="B621" s="11"/>
      <c r="C621" s="11">
        <v>10</v>
      </c>
      <c r="D621" s="19"/>
      <c r="E621" s="19"/>
      <c r="F621" s="11"/>
      <c r="G621" s="24">
        <f t="shared" si="141"/>
        <v>10</v>
      </c>
      <c r="H621" s="71"/>
    </row>
    <row r="622" spans="1:8" ht="15.75" x14ac:dyDescent="0.25">
      <c r="A622" s="102" t="s">
        <v>482</v>
      </c>
      <c r="B622" s="11"/>
      <c r="C622" s="11">
        <v>10</v>
      </c>
      <c r="D622" s="19"/>
      <c r="E622" s="19"/>
      <c r="F622" s="11"/>
      <c r="G622" s="24">
        <f t="shared" si="141"/>
        <v>10</v>
      </c>
      <c r="H622" s="71"/>
    </row>
    <row r="623" spans="1:8" ht="15.75" x14ac:dyDescent="0.25">
      <c r="A623" s="14" t="s">
        <v>490</v>
      </c>
      <c r="B623" s="11"/>
      <c r="C623" s="11">
        <v>320</v>
      </c>
      <c r="D623" s="24"/>
      <c r="E623" s="24"/>
      <c r="F623" s="11"/>
      <c r="G623" s="24">
        <f t="shared" si="141"/>
        <v>320</v>
      </c>
      <c r="H623" s="71"/>
    </row>
    <row r="624" spans="1:8" ht="15.75" x14ac:dyDescent="0.25">
      <c r="A624" s="13" t="s">
        <v>491</v>
      </c>
      <c r="B624" s="11"/>
      <c r="C624" s="11">
        <v>10</v>
      </c>
      <c r="D624" s="19"/>
      <c r="E624" s="19"/>
      <c r="F624" s="11"/>
      <c r="G624" s="24">
        <f t="shared" si="141"/>
        <v>10</v>
      </c>
      <c r="H624" s="71"/>
    </row>
    <row r="625" spans="1:8" ht="31.5" x14ac:dyDescent="0.25">
      <c r="A625" s="14" t="s">
        <v>492</v>
      </c>
      <c r="B625" s="11"/>
      <c r="C625" s="11">
        <v>28</v>
      </c>
      <c r="D625" s="19"/>
      <c r="E625" s="19"/>
      <c r="F625" s="11"/>
      <c r="G625" s="24">
        <f t="shared" si="141"/>
        <v>28</v>
      </c>
      <c r="H625" s="71"/>
    </row>
    <row r="626" spans="1:8" ht="15.75" x14ac:dyDescent="0.25">
      <c r="A626" s="70"/>
      <c r="B626" s="70"/>
      <c r="C626" s="70"/>
      <c r="D626" s="71"/>
      <c r="E626" s="71"/>
      <c r="F626" s="70"/>
      <c r="G626" s="70"/>
      <c r="H626" s="71"/>
    </row>
    <row r="627" spans="1:8" ht="15.75" x14ac:dyDescent="0.25">
      <c r="A627" s="6"/>
      <c r="B627" s="6"/>
      <c r="C627" s="6"/>
      <c r="D627" s="9"/>
      <c r="E627" s="9"/>
      <c r="H627" s="71"/>
    </row>
    <row r="628" spans="1:8" ht="15.75" x14ac:dyDescent="0.25">
      <c r="A628" s="6"/>
      <c r="B628" s="6"/>
      <c r="C628" s="6"/>
      <c r="D628" s="9"/>
      <c r="E628" s="9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4"/>
      <c r="E663" s="4"/>
      <c r="H663" s="71"/>
    </row>
    <row r="664" spans="1:8" ht="15.75" x14ac:dyDescent="0.25">
      <c r="A664" s="6"/>
      <c r="B664" s="6"/>
      <c r="C664" s="6"/>
      <c r="D664" s="4"/>
      <c r="E664" s="4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H696" s="71"/>
    </row>
    <row r="697" spans="1:8" ht="15.75" x14ac:dyDescent="0.25">
      <c r="A697" s="6"/>
      <c r="B697" s="6"/>
      <c r="C697" s="6"/>
      <c r="H697" s="71"/>
    </row>
    <row r="698" spans="1:8" ht="15.75" x14ac:dyDescent="0.25">
      <c r="A698" s="6"/>
      <c r="B698" s="6"/>
      <c r="C698" s="6"/>
      <c r="H698" s="71"/>
    </row>
    <row r="699" spans="1:8" ht="15.75" x14ac:dyDescent="0.25">
      <c r="A699" s="6"/>
      <c r="B699" s="6"/>
      <c r="C699" s="6"/>
      <c r="H699" s="71"/>
    </row>
    <row r="700" spans="1:8" ht="15.75" x14ac:dyDescent="0.25">
      <c r="A700" s="2"/>
      <c r="B700" s="2"/>
      <c r="H700" s="71"/>
    </row>
    <row r="701" spans="1:8" ht="15.75" x14ac:dyDescent="0.25">
      <c r="A701" s="2"/>
      <c r="B701" s="2"/>
      <c r="H701" s="71"/>
    </row>
    <row r="702" spans="1:8" ht="15.75" x14ac:dyDescent="0.25">
      <c r="A702" s="2"/>
      <c r="B702" s="2"/>
      <c r="H702" s="71"/>
    </row>
    <row r="703" spans="1:8" ht="15.75" x14ac:dyDescent="0.25">
      <c r="A703" s="2"/>
      <c r="B703" s="2"/>
      <c r="H703" s="71"/>
    </row>
    <row r="704" spans="1:8" ht="15.75" x14ac:dyDescent="0.25">
      <c r="H704" s="71"/>
    </row>
    <row r="705" spans="1:8" ht="15.75" x14ac:dyDescent="0.25">
      <c r="H705" s="71"/>
    </row>
    <row r="706" spans="1:8" ht="15.75" x14ac:dyDescent="0.25">
      <c r="H706" s="71"/>
    </row>
    <row r="714" spans="1:8" x14ac:dyDescent="0.2">
      <c r="A714" s="2"/>
      <c r="B714" s="2"/>
    </row>
    <row r="715" spans="1:8" x14ac:dyDescent="0.2">
      <c r="A715" s="2"/>
      <c r="B715" s="2"/>
    </row>
    <row r="716" spans="1:8" x14ac:dyDescent="0.2">
      <c r="A716" s="2"/>
      <c r="B716" s="2"/>
    </row>
    <row r="717" spans="1:8" x14ac:dyDescent="0.2">
      <c r="A717" s="2"/>
      <c r="B717" s="2"/>
    </row>
    <row r="718" spans="1:8" x14ac:dyDescent="0.2">
      <c r="A718" s="2"/>
      <c r="B718" s="2"/>
    </row>
    <row r="719" spans="1:8" x14ac:dyDescent="0.2">
      <c r="A719" s="2"/>
      <c r="B719" s="2"/>
    </row>
  </sheetData>
  <mergeCells count="5">
    <mergeCell ref="A372:B372"/>
    <mergeCell ref="A2:C2"/>
    <mergeCell ref="A3:C3"/>
    <mergeCell ref="A4:B4"/>
    <mergeCell ref="A371:B371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2024-10-07T06:15:08Z</cp:lastPrinted>
  <dcterms:created xsi:type="dcterms:W3CDTF">2004-07-06T08:10:59Z</dcterms:created>
  <dcterms:modified xsi:type="dcterms:W3CDTF">2024-10-07T11:19:03Z</dcterms:modified>
</cp:coreProperties>
</file>