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60" windowWidth="24240" windowHeight="13080"/>
  </bookViews>
  <sheets>
    <sheet name="Inv. 2024" sheetId="7" r:id="rId1"/>
  </sheets>
  <externalReferences>
    <externalReference r:id="rId2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6" i="7" l="1"/>
  <c r="E176" i="7"/>
  <c r="C176" i="7"/>
  <c r="C77" i="7" l="1"/>
  <c r="D72" i="7"/>
  <c r="E72" i="7"/>
  <c r="C72" i="7"/>
  <c r="D77" i="7" l="1"/>
  <c r="E77" i="7"/>
  <c r="D33" i="7" l="1"/>
  <c r="E33" i="7"/>
  <c r="C33" i="7"/>
  <c r="D159" i="7" l="1"/>
  <c r="E159" i="7"/>
  <c r="C159" i="7"/>
  <c r="D46" i="7" l="1"/>
  <c r="E46" i="7"/>
  <c r="C46" i="7"/>
  <c r="D15" i="7" l="1"/>
  <c r="E15" i="7"/>
  <c r="E14" i="7" l="1"/>
  <c r="D14" i="7"/>
  <c r="D154" i="7" l="1"/>
  <c r="E154" i="7"/>
  <c r="C154" i="7"/>
  <c r="C15" i="7" l="1"/>
  <c r="C14" i="7" s="1"/>
  <c r="D73" i="7" l="1"/>
  <c r="E73" i="7"/>
  <c r="E153" i="7"/>
  <c r="D153" i="7"/>
  <c r="C169" i="7"/>
  <c r="C153" i="7" l="1"/>
  <c r="C168" i="7"/>
  <c r="C147" i="7"/>
  <c r="C73" i="7"/>
  <c r="D69" i="7"/>
  <c r="E69" i="7"/>
  <c r="C69" i="7"/>
  <c r="C68" i="7" s="1"/>
  <c r="D11" i="7"/>
  <c r="C12" i="7"/>
  <c r="C11" i="7" s="1"/>
  <c r="D42" i="7"/>
  <c r="D41" i="7" s="1"/>
  <c r="E42" i="7"/>
  <c r="E41" i="7" s="1"/>
  <c r="C42" i="7"/>
  <c r="C41" i="7" s="1"/>
  <c r="D44" i="7"/>
  <c r="E44" i="7"/>
  <c r="C44" i="7"/>
  <c r="D9" i="7" l="1"/>
  <c r="E9" i="7"/>
  <c r="C9" i="7"/>
  <c r="C8" i="7" s="1"/>
  <c r="C7" i="7" s="1"/>
  <c r="D68" i="7" l="1"/>
  <c r="D169" i="7" l="1"/>
  <c r="D168" i="7" s="1"/>
  <c r="E169" i="7"/>
  <c r="E168" i="7" s="1"/>
  <c r="D8" i="7" l="1"/>
  <c r="D7" i="7" s="1"/>
  <c r="E8" i="7" l="1"/>
  <c r="E12" i="7" l="1"/>
  <c r="E11" i="7" l="1"/>
  <c r="E7" i="7" s="1"/>
  <c r="B73" i="7"/>
  <c r="A73" i="7"/>
  <c r="B72" i="7"/>
  <c r="B8" i="7"/>
</calcChain>
</file>

<file path=xl/sharedStrings.xml><?xml version="1.0" encoding="utf-8"?>
<sst xmlns="http://schemas.openxmlformats.org/spreadsheetml/2006/main" count="205" uniqueCount="184">
  <si>
    <t>Nr.</t>
  </si>
  <si>
    <t>crt.</t>
  </si>
  <si>
    <t>I</t>
  </si>
  <si>
    <t>Denumire obiectiv de investitii</t>
  </si>
  <si>
    <t>Valoare</t>
  </si>
  <si>
    <t>Excedent</t>
  </si>
  <si>
    <t>MUNICIPIUL  CALARASI</t>
  </si>
  <si>
    <t>Municipiul Calarasi     TOTAL din care:</t>
  </si>
  <si>
    <t>Buget  local</t>
  </si>
  <si>
    <t>B</t>
  </si>
  <si>
    <t>A</t>
  </si>
  <si>
    <t>Obiective in continuare</t>
  </si>
  <si>
    <t>Capitolul 84 .00  Tansporturi</t>
  </si>
  <si>
    <t>C</t>
  </si>
  <si>
    <t>Capitolul 65.00 - invatamant</t>
  </si>
  <si>
    <t>Capitolul 74 Protectia mediului</t>
  </si>
  <si>
    <t>Alte cheltuieli de investitii</t>
  </si>
  <si>
    <t>Capitolul 61 Ordine si siguranta publica</t>
  </si>
  <si>
    <t>Capitolul  67 Cultura, recreere, religie</t>
  </si>
  <si>
    <t>Lucrari  noi</t>
  </si>
  <si>
    <t>S.P.Caini fara stapan- rate leasing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</si>
  <si>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</si>
  <si>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</si>
  <si>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</si>
  <si>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 xml:space="preserve">Imbunatatirea transp.public  de calatori in mun.Calarasi si cresterea performantelor acestuia prin crearea unui sistem inteligent de management al traficului si monitorizare video,bazat pe instrumente inovative si eficiente </t>
  </si>
  <si>
    <t>Sporirea gradului de mobilitate a populatiei  prin introducerea unui sistem integrat de mobilitate urbana alternativa, cu statii inteligente automatizate de biciclete in mun.Calarasi  POR 2014-2020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</si>
  <si>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</si>
  <si>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</si>
  <si>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Alte cheltuieli de investitii-dotari</t>
  </si>
  <si>
    <t>Lucrari de amenajare Piata UNIRII(Piata Centrala)</t>
  </si>
  <si>
    <t>Achizitionat si montat foisoare</t>
  </si>
  <si>
    <t>Achizitionare aparate fitness</t>
  </si>
  <si>
    <t>Amenajare sens giratoriu str.Prel.Sloboziei DN21-soseaua de Rocada</t>
  </si>
  <si>
    <t xml:space="preserve">Documentatie tehnica pentru lucrari de reparatii/ intretinere parcari si drumuri </t>
  </si>
  <si>
    <t>Jocuri educative pentru copii,decoratiuni stradale,simboluri si sigle</t>
  </si>
  <si>
    <t>Construire Sala de educatie fizica scolara in mun.Calarasi,str.Bucuresti  nr.12,jud.Calarasi</t>
  </si>
  <si>
    <t>Regenerarea spatiului urban din mun.Calarasi prin amenajarea spatiilor verzi din zona de vest si a spatiului verde din zona de locuit NAVROM</t>
  </si>
  <si>
    <t>Documentatia tehnica obtinerea aviz ISU : ”Reabilitare termica a Gradinitei cu program prelungit Tara Copilariei</t>
  </si>
  <si>
    <t>Lucrari complementare pentru obiectivul : Modernizare si extindere  corp B Liceul Teoretic MIHAI EMINESCU</t>
  </si>
  <si>
    <t>Infiintare Centru pentru activitati educative si culturale in cartierul Livada</t>
  </si>
  <si>
    <t>Modernizare,reabilitare  si echiparea  Liceului DANUBIUS</t>
  </si>
  <si>
    <t>Asigurarea utilitatilor pentru obiectivul: Construire Cresa Medie in Cartier Tineri prel. Sloboziei, nr. 70B, Municipiul Calarasi, judetul Calarasi</t>
  </si>
  <si>
    <t>Dezvoltarea infrastructurii educationale antepresc.si prescolara  din mun.Calarasi-Cresa saptamanala</t>
  </si>
  <si>
    <t>Reparatii iluminat public public pe str.Bucuresti (tr.Varianta Nord-str.Panduri)</t>
  </si>
  <si>
    <t>Reproiectare PT amenajare Piata UNIRII(Piata Centrala)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</si>
  <si>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</si>
  <si>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</si>
  <si>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</si>
  <si>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Reabilitare infrastructura educationala pentru invat,anteprescolar si prescolar-Gradinita cu program prelungit STEP BY STEP</t>
  </si>
  <si>
    <t xml:space="preserve"> Modernizare si extindere  corp B Liceul Teoretic MIHAI EMINESCU</t>
  </si>
  <si>
    <t>Reabilitare termica Liceul Mihai Eminescu</t>
  </si>
  <si>
    <t>Modernizare,reabilitare  si echiparea Colegiului Agricol'' SANDU ALDEA''</t>
  </si>
  <si>
    <t>Dotari  conform lista aparat propriu PMC</t>
  </si>
  <si>
    <t>Elaborarea studiilor de specialitate pentru obiectivul de investitii ''Reabilitare,modernizare,extindere si dotare cinematograf Victoria,bdul 1 Mai(Parc Central),mun.Calarasi,jud.Calarasi.</t>
  </si>
  <si>
    <t>Serviciul municipal pentru promovarea patrimoniului local (Muzeul) dotari</t>
  </si>
  <si>
    <t>Reabilitare Cimitirul Eroilor din Cimitirul Central</t>
  </si>
  <si>
    <t>Complex Zoo, conform lista</t>
  </si>
  <si>
    <t>SP Pavaje spatii verzi</t>
  </si>
  <si>
    <t>Realizare si modernizare in P.T., sediul Politiei locale,str. Musetelului nr.2A</t>
  </si>
  <si>
    <t>Documentatie tehnica reparatii retea apa strada Macului</t>
  </si>
  <si>
    <t>S.P.Pavaje spatii verzi- leasing</t>
  </si>
  <si>
    <t>Achizitionat containere pentru colectare selectiva</t>
  </si>
  <si>
    <t xml:space="preserve">PROGRAMUL     </t>
  </si>
  <si>
    <t>Capitolul 68 .00  Asistenta sociala</t>
  </si>
  <si>
    <t xml:space="preserve">Caminul Batrani  Antim Ivireanul </t>
  </si>
  <si>
    <t xml:space="preserve"> Dotari-sirena electronica de alarmare publica  si cofret comanda sirena electrica</t>
  </si>
  <si>
    <t>PT + Executie amenajare parcari si trotuare str.Prel.Bucuresti(tronson intre b-dul Cuza Voda si b-dul Nicolae Titulescu)</t>
  </si>
  <si>
    <t>Amenajare parcare aferenta ansamblului de blocuri K11,K12</t>
  </si>
  <si>
    <t>DAS-lista dotari</t>
  </si>
  <si>
    <t xml:space="preserve"> </t>
  </si>
  <si>
    <t>Anexa nr.2 la HCL nr.</t>
  </si>
  <si>
    <t>Reabilitare termica a Scolii gimnaziale Tudor Vladimirescu,Calarasi, POR 2014-2020</t>
  </si>
  <si>
    <t xml:space="preserve"> ”Reabilitare termica a Gradinitei cu program prelungit Tara Copilariei</t>
  </si>
  <si>
    <t>Construirre Cresa medie  in Cartier Tineri ,prel.Sloboziei nr.70B,mun.Calarasi</t>
  </si>
  <si>
    <t>Inlocuire tamplarie parter la corpul de ateliere al Liceului Danubius</t>
  </si>
  <si>
    <t>Executie lucrari conform cerintelor ISU pentru Scoala Gimnaziala T.Vladimirescu</t>
  </si>
  <si>
    <t>Lucrari de anvelopare termica la  corpul de ateliere al Liceului Danubius</t>
  </si>
  <si>
    <t xml:space="preserve">Imprejmuire platforme de gunoi </t>
  </si>
  <si>
    <t>Imprejmuire gard Cimitir Magureni</t>
  </si>
  <si>
    <t>Amenajare teren de baschet in incinta Bazinului de inot</t>
  </si>
  <si>
    <t>Amenajare teren baschet pe Aleea Dumbrava Minunata</t>
  </si>
  <si>
    <t>Amenajare teren multisport cu gazon sintetic in incinta Scolii gimnaziale Nicolae Titulescu</t>
  </si>
  <si>
    <t>Achizitionare banci stradale</t>
  </si>
  <si>
    <t>Achizitionare si montaj panouri de afisaj</t>
  </si>
  <si>
    <t>Cresterea eficientei energetice a Scolii Gimnaziale MIHAI VITEAZUL Corp B (PNRR)</t>
  </si>
  <si>
    <t>Cresterea eficientei energetice a Scolii Gimnaziale NICOLAE TITULESCU, Corp C1,C2,C3 (PNRR)</t>
  </si>
  <si>
    <t>Cresterea eficientei energetice si gestionarea inteligenta a energiei in cladirile publice - Scoala nr. 2, Colegiul Economic (PNRR)</t>
  </si>
  <si>
    <t>Cresterea eficientei energetice a Scolii Gimnaziale MIHAI VITEAZU din municipiul Calarasi” - Corp A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</si>
  <si>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</si>
  <si>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</si>
  <si>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</si>
  <si>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</si>
  <si>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</si>
  <si>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</si>
  <si>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</si>
  <si>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</si>
  <si>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</si>
  <si>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</si>
  <si>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</si>
  <si>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</si>
  <si>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</si>
  <si>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</si>
  <si>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Lucrari de constructii si instalatii pentru imbunatatirea cerintei de securtitate la incendiupentru sediul arhivei Primariei din strada Eroilor,nr.36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</si>
  <si>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</si>
  <si>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</si>
  <si>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</si>
  <si>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</si>
  <si>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</si>
  <si>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</si>
  <si>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</si>
  <si>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</si>
  <si>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</si>
  <si>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</si>
  <si>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</si>
  <si>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</si>
  <si>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</si>
  <si>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</si>
  <si>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</si>
  <si>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</si>
  <si>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</si>
  <si>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Amplasare statii de reincare pentru vehicule electrice in municipiul Calarasi (AFM)</t>
  </si>
  <si>
    <t>Cresterea performantei energetice a cladirilor publice''  bloc J22  (AFM)</t>
  </si>
  <si>
    <t>Cresterea performantei energetice a cladirilor publice''  bloc J27 (AFM)</t>
  </si>
  <si>
    <t>Modernizare iluminat public din municipiul Calarasi (AFM)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</si>
  <si>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</si>
  <si>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</si>
  <si>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</si>
  <si>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Licente AutoCad LT 2021</t>
  </si>
  <si>
    <t>Studiu privind oportunitatea amenajarii terenurilor adiacente caii ferate</t>
  </si>
  <si>
    <t>Studiu privind oportunitatea amenajarii zonei cuprinsa intre Sofidel si Prefab</t>
  </si>
  <si>
    <t>PUZ teren Varianta Nord intersectie cu calea ferata Calarasi-Slobozia -definitivare</t>
  </si>
  <si>
    <t>Achizitionare si montare usa acces  pentru sistemul de pontaj</t>
  </si>
  <si>
    <t>Furnizare  si instalare  sistem control acces sediul PMC</t>
  </si>
  <si>
    <t>DALI-Modernizare si echipare cinematograf Orizont</t>
  </si>
  <si>
    <t>Executie retea apa strada Macului</t>
  </si>
  <si>
    <t>Retea de apa I.L.Caragiale (tronson Pavaje-limita APDF)</t>
  </si>
  <si>
    <t xml:space="preserve">Alimentare cu energie electrica in Cartier Tineri </t>
  </si>
  <si>
    <t>Executie instalatie telecomunicatii fibra optica prin canalizatie subterana pe str.Prel.Bucuresti si Bucuresti, municipiul Calarasi</t>
  </si>
  <si>
    <t>Documentatie tehnica DALI si studii de specialitate pentru Extindere retea gaze naturale in municipiul Calarasi</t>
  </si>
  <si>
    <t xml:space="preserve">Deviere conducta gaze naturale situata in bd.1Mai,tronson intrestr. Pompieri si str. Eroilor </t>
  </si>
  <si>
    <t>Plateste pentru cat arunci-dotare cu insule ecologice in mun.Calarasi- (PNRR)</t>
  </si>
  <si>
    <t>Achizitionat toalete publice tip container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</si>
  <si>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</si>
  <si>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</si>
  <si>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</si>
  <si>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</si>
  <si>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Intretinere si reparatii trotuare str. A. Sahia (tronson str. Bucuresti-str.Grivita)</t>
  </si>
  <si>
    <t xml:space="preserve">                         INVESTITIILOR PUBLICE  PE ANUL 2024                                        </t>
  </si>
  <si>
    <t>Liceul Transporturi AUTO -dotare centrala termica</t>
  </si>
  <si>
    <t>Renovare energetica moderata a cladirilor publice , autoritati locale, Liceul Tehnologic transporturi AUTO Calarasi(internat si cantina) - PNRR/71</t>
  </si>
  <si>
    <t>Renovare energetica moderata a cladirilor publice , autoritati locale, Liceul Tehnologic transporturi AUTO Calarasi(internat si cantina) - PNRR/61</t>
  </si>
  <si>
    <t>Cresterea eficientei en.a iluminatului public in mun.Calarasi(AFM)</t>
  </si>
  <si>
    <t>Renovarea energetica moderata a cladirilor publice – Autoritati locale  Liceul Mihai Eminescu Calarasi (PNRR)</t>
  </si>
  <si>
    <t xml:space="preserve">  Achizitionare figurine din plasa pentru colectare selectiva </t>
  </si>
  <si>
    <t>Iluminat public in parcări nou infiintate(lateral strazi G- ral L.Mociulschi,Av.Vitalie Zvincu,Dropia)</t>
  </si>
  <si>
    <t>Canalizare str Bobalna(I.L.Caragiale- Campului)</t>
  </si>
  <si>
    <t>Liceul Agricol SANDU ALDEA -finantare MADR</t>
  </si>
  <si>
    <t>Reamenajare  Parc Aurora</t>
  </si>
  <si>
    <t>Amenajare loc de joaca zona Intim</t>
  </si>
  <si>
    <t>Amenajare loc de joaca cartier Magureni</t>
  </si>
  <si>
    <t>Lucrari de amenajare loc de joaca cartier Mircea Voda</t>
  </si>
  <si>
    <t>Restaurare statuie Vultur zona 5 Calarasi</t>
  </si>
  <si>
    <t>Racorduri ale utilitatilor pentru obiectivul: Proiect tip - Construire baza sportiva TIP 1, str. Aleea Dumbrava Minunata nr. 4, mun. Calarasi, jud. Calarasi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</si>
  <si>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</si>
  <si>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</si>
  <si>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>Refacere învelitoare Școala nr. 2 Colegiul Economic</t>
  </si>
  <si>
    <t xml:space="preserve">Achizitionare si montare umbrele de lemn cu masa </t>
  </si>
  <si>
    <t>Reparatii capitale toalete elevi Liceul Danubius</t>
  </si>
  <si>
    <t>Reparatii capitale Scoala gimn.Mircea Voda conf. ISU</t>
  </si>
  <si>
    <t>Bransament electric pentru obiectivul Construire Cresa Medie in Cartier Tineri</t>
  </si>
  <si>
    <t>SPCT-AFL transferuri pentru investitii</t>
  </si>
  <si>
    <t xml:space="preserve"> Plan Urbanistic General al municipiului Calarasi-obtinere avize,acorduri,redactare finala  cu introducerea observatiilor/conditionarilor din avize/acorduri</t>
  </si>
  <si>
    <t>Iluminat public in Cartier Rezidential</t>
  </si>
  <si>
    <t>DMSPPMC-transferuri pentru investitii</t>
  </si>
  <si>
    <t xml:space="preserve">Documenția tehnică pentru ”Canalizare str. Bobâlna (tr. I.L Caragiale-Câmpului)” </t>
  </si>
  <si>
    <t xml:space="preserve">Canalizare menajeră alee adiacentă străzii Crângului </t>
  </si>
  <si>
    <t>Gradinita ROSTOGOL-sistem antiefractie</t>
  </si>
  <si>
    <t xml:space="preserve">Gradinita VOINICEL-dotari </t>
  </si>
  <si>
    <t>Liceul M.Eminescu-dotari</t>
  </si>
  <si>
    <t>Scoala gimnaziala Tudor Vladimirescu-dotari</t>
  </si>
  <si>
    <t>Bransament gaze naturale pentru obiectivul Construire Cresa Medie in Cartier Tineri</t>
  </si>
  <si>
    <t>Transferuri  investitii Ecoaqua POIM</t>
  </si>
  <si>
    <t>Statie incarcare catamaran electric pentru finalizarea proiectului cu finantare din FEN ''Imbunatatirea sigurantei navigabilitatii pe fluviul Dunarea in zona transfrontaliera Calarasi-Silistra(promenada)''</t>
  </si>
  <si>
    <t xml:space="preserve">Intretinere si reparatii  parcare aferenta blocurilor F2-F3-F4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</si>
</sst>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sz val="12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</font>
    <font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name val="Times New Roman"/>
      <family val="1"/>
      <charset val="238"/>
    </font>
    <font>
      <u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7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7" fontId="5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3" fontId="4" fillId="0" borderId="1" xfId="0" applyNumberFormat="1" applyFont="1" applyBorder="1"/>
    <xf numFmtId="0" fontId="6" fillId="0" borderId="1" xfId="0" applyFont="1" applyBorder="1" applyAlignment="1">
      <alignment horizontal="left" wrapText="1"/>
    </xf>
    <xf numFmtId="3" fontId="6" fillId="0" borderId="1" xfId="0" applyNumberFormat="1" applyFont="1" applyBorder="1"/>
    <xf numFmtId="0" fontId="6" fillId="0" borderId="1" xfId="0" applyFont="1" applyBorder="1"/>
    <xf numFmtId="0" fontId="6" fillId="0" borderId="11" xfId="0" applyFont="1" applyBorder="1" applyAlignment="1">
      <alignment horizontal="left" wrapText="1"/>
    </xf>
    <xf numFmtId="3" fontId="6" fillId="0" borderId="8" xfId="0" applyNumberFormat="1" applyFont="1" applyBorder="1"/>
    <xf numFmtId="3" fontId="6" fillId="0" borderId="1" xfId="0" applyNumberFormat="1" applyFont="1" applyBorder="1" applyAlignment="1" applyProtection="1">
      <alignment horizontal="right"/>
      <protection locked="0"/>
    </xf>
    <xf numFmtId="3" fontId="6" fillId="0" borderId="11" xfId="0" applyNumberFormat="1" applyFont="1" applyBorder="1"/>
    <xf numFmtId="0" fontId="4" fillId="0" borderId="1" xfId="1" applyFont="1" applyBorder="1" applyAlignment="1">
      <alignment horizontal="left" wrapText="1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3" fontId="8" fillId="3" borderId="19" xfId="0" applyNumberFormat="1" applyFont="1" applyFill="1" applyBorder="1"/>
    <xf numFmtId="3" fontId="3" fillId="2" borderId="4" xfId="0" applyNumberFormat="1" applyFont="1" applyFill="1" applyBorder="1"/>
    <xf numFmtId="3" fontId="3" fillId="2" borderId="9" xfId="0" applyNumberFormat="1" applyFont="1" applyFill="1" applyBorder="1"/>
    <xf numFmtId="3" fontId="8" fillId="2" borderId="12" xfId="0" applyNumberFormat="1" applyFont="1" applyFill="1" applyBorder="1"/>
    <xf numFmtId="3" fontId="3" fillId="2" borderId="12" xfId="0" applyNumberFormat="1" applyFont="1" applyFill="1" applyBorder="1"/>
    <xf numFmtId="3" fontId="8" fillId="0" borderId="4" xfId="0" applyNumberFormat="1" applyFont="1" applyBorder="1"/>
    <xf numFmtId="0" fontId="3" fillId="0" borderId="4" xfId="0" applyFont="1" applyBorder="1"/>
    <xf numFmtId="3" fontId="3" fillId="2" borderId="1" xfId="0" applyNumberFormat="1" applyFont="1" applyFill="1" applyBorder="1"/>
    <xf numFmtId="16" fontId="3" fillId="0" borderId="0" xfId="0" applyNumberFormat="1" applyFont="1"/>
    <xf numFmtId="3" fontId="3" fillId="0" borderId="0" xfId="0" applyNumberFormat="1" applyFont="1"/>
    <xf numFmtId="0" fontId="3" fillId="4" borderId="2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4" borderId="7" xfId="0" applyFont="1" applyFill="1" applyBorder="1"/>
    <xf numFmtId="0" fontId="8" fillId="4" borderId="8" xfId="0" applyFont="1" applyFill="1" applyBorder="1"/>
    <xf numFmtId="3" fontId="8" fillId="4" borderId="8" xfId="0" applyNumberFormat="1" applyFont="1" applyFill="1" applyBorder="1"/>
    <xf numFmtId="0" fontId="3" fillId="3" borderId="13" xfId="0" applyFont="1" applyFill="1" applyBorder="1"/>
    <xf numFmtId="0" fontId="8" fillId="3" borderId="14" xfId="0" applyFont="1" applyFill="1" applyBorder="1" applyAlignment="1">
      <alignment vertical="center" wrapText="1"/>
    </xf>
    <xf numFmtId="3" fontId="8" fillId="3" borderId="14" xfId="0" applyNumberFormat="1" applyFont="1" applyFill="1" applyBorder="1"/>
    <xf numFmtId="0" fontId="8" fillId="0" borderId="10" xfId="0" applyFont="1" applyBorder="1"/>
    <xf numFmtId="0" fontId="3" fillId="0" borderId="3" xfId="0" applyFont="1" applyBorder="1"/>
    <xf numFmtId="0" fontId="8" fillId="0" borderId="16" xfId="0" applyFont="1" applyBorder="1"/>
    <xf numFmtId="0" fontId="8" fillId="2" borderId="15" xfId="0" applyFont="1" applyFill="1" applyBorder="1" applyAlignment="1">
      <alignment horizontal="justify" vertical="top" wrapText="1"/>
    </xf>
    <xf numFmtId="3" fontId="8" fillId="2" borderId="15" xfId="0" applyNumberFormat="1" applyFont="1" applyFill="1" applyBorder="1"/>
    <xf numFmtId="0" fontId="8" fillId="0" borderId="3" xfId="0" applyFont="1" applyBorder="1"/>
    <xf numFmtId="0" fontId="8" fillId="0" borderId="7" xfId="0" applyFont="1" applyBorder="1"/>
    <xf numFmtId="0" fontId="3" fillId="2" borderId="8" xfId="0" applyFont="1" applyFill="1" applyBorder="1" applyAlignment="1">
      <alignment horizontal="justify" vertical="top" wrapText="1"/>
    </xf>
    <xf numFmtId="3" fontId="3" fillId="2" borderId="8" xfId="0" applyNumberFormat="1" applyFont="1" applyFill="1" applyBorder="1"/>
    <xf numFmtId="0" fontId="8" fillId="3" borderId="13" xfId="0" applyFont="1" applyFill="1" applyBorder="1"/>
    <xf numFmtId="0" fontId="8" fillId="3" borderId="14" xfId="0" applyFont="1" applyFill="1" applyBorder="1" applyAlignment="1">
      <alignment horizontal="justify" vertical="top" wrapText="1"/>
    </xf>
    <xf numFmtId="0" fontId="8" fillId="2" borderId="11" xfId="0" applyFont="1" applyFill="1" applyBorder="1" applyAlignment="1">
      <alignment horizontal="justify" vertical="top" wrapText="1"/>
    </xf>
    <xf numFmtId="3" fontId="8" fillId="2" borderId="11" xfId="0" applyNumberFormat="1" applyFont="1" applyFill="1" applyBorder="1"/>
    <xf numFmtId="3" fontId="3" fillId="2" borderId="18" xfId="0" applyNumberFormat="1" applyFont="1" applyFill="1" applyBorder="1"/>
    <xf numFmtId="0" fontId="8" fillId="3" borderId="19" xfId="0" applyFont="1" applyFill="1" applyBorder="1" applyAlignment="1">
      <alignment vertical="center" wrapText="1"/>
    </xf>
    <xf numFmtId="0" fontId="8" fillId="0" borderId="13" xfId="0" applyFont="1" applyBorder="1"/>
    <xf numFmtId="0" fontId="8" fillId="2" borderId="14" xfId="0" applyFont="1" applyFill="1" applyBorder="1" applyAlignment="1">
      <alignment horizontal="justify" vertical="top" wrapText="1"/>
    </xf>
    <xf numFmtId="0" fontId="8" fillId="0" borderId="14" xfId="0" applyFont="1" applyBorder="1" applyAlignment="1">
      <alignment vertical="center" wrapText="1"/>
    </xf>
    <xf numFmtId="0" fontId="8" fillId="0" borderId="22" xfId="0" applyFont="1" applyBorder="1"/>
    <xf numFmtId="0" fontId="9" fillId="0" borderId="11" xfId="0" applyFont="1" applyBorder="1" applyAlignment="1">
      <alignment horizontal="left" wrapText="1"/>
    </xf>
    <xf numFmtId="0" fontId="3" fillId="0" borderId="1" xfId="0" applyFont="1" applyBorder="1"/>
    <xf numFmtId="0" fontId="3" fillId="0" borderId="10" xfId="0" applyFont="1" applyBorder="1"/>
    <xf numFmtId="0" fontId="10" fillId="0" borderId="1" xfId="0" applyFont="1" applyBorder="1" applyAlignment="1">
      <alignment horizontal="left" wrapText="1"/>
    </xf>
    <xf numFmtId="0" fontId="3" fillId="0" borderId="16" xfId="0" applyFont="1" applyBorder="1"/>
    <xf numFmtId="0" fontId="4" fillId="0" borderId="8" xfId="0" applyFont="1" applyBorder="1" applyAlignment="1">
      <alignment horizontal="left" wrapText="1"/>
    </xf>
    <xf numFmtId="3" fontId="8" fillId="0" borderId="23" xfId="0" applyNumberFormat="1" applyFont="1" applyBorder="1"/>
    <xf numFmtId="0" fontId="4" fillId="0" borderId="11" xfId="0" applyFont="1" applyBorder="1"/>
    <xf numFmtId="0" fontId="4" fillId="0" borderId="1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4" xfId="0" applyFont="1" applyBorder="1" applyAlignment="1">
      <alignment horizontal="left" wrapText="1"/>
    </xf>
    <xf numFmtId="3" fontId="4" fillId="0" borderId="11" xfId="0" applyNumberFormat="1" applyFont="1" applyBorder="1"/>
    <xf numFmtId="0" fontId="8" fillId="0" borderId="15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4" fillId="0" borderId="15" xfId="0" applyFont="1" applyBorder="1"/>
    <xf numFmtId="3" fontId="4" fillId="0" borderId="1" xfId="0" applyNumberFormat="1" applyFont="1" applyBorder="1" applyAlignment="1">
      <alignment horizontal="right"/>
    </xf>
    <xf numFmtId="0" fontId="4" fillId="0" borderId="1" xfId="1" applyFont="1" applyBorder="1" applyAlignment="1">
      <alignment wrapText="1"/>
    </xf>
    <xf numFmtId="0" fontId="4" fillId="0" borderId="1" xfId="0" applyFont="1" applyBorder="1" applyAlignment="1">
      <alignment horizontal="left"/>
    </xf>
    <xf numFmtId="3" fontId="8" fillId="2" borderId="14" xfId="0" applyNumberFormat="1" applyFont="1" applyFill="1" applyBorder="1"/>
    <xf numFmtId="3" fontId="11" fillId="0" borderId="20" xfId="0" applyNumberFormat="1" applyFont="1" applyBorder="1"/>
    <xf numFmtId="3" fontId="4" fillId="0" borderId="15" xfId="0" applyNumberFormat="1" applyFont="1" applyBorder="1"/>
    <xf numFmtId="3" fontId="3" fillId="2" borderId="21" xfId="0" applyNumberFormat="1" applyFont="1" applyFill="1" applyBorder="1"/>
    <xf numFmtId="0" fontId="4" fillId="0" borderId="15" xfId="0" applyFont="1" applyBorder="1" applyAlignment="1">
      <alignment wrapText="1"/>
    </xf>
    <xf numFmtId="0" fontId="6" fillId="2" borderId="11" xfId="0" applyFont="1" applyFill="1" applyBorder="1" applyAlignment="1">
      <alignment wrapText="1"/>
    </xf>
    <xf numFmtId="0" fontId="3" fillId="0" borderId="12" xfId="0" applyFont="1" applyBorder="1"/>
    <xf numFmtId="0" fontId="8" fillId="0" borderId="25" xfId="0" applyFont="1" applyBorder="1"/>
    <xf numFmtId="0" fontId="8" fillId="0" borderId="11" xfId="0" applyFont="1" applyBorder="1" applyAlignment="1">
      <alignment vertical="center" wrapText="1"/>
    </xf>
    <xf numFmtId="3" fontId="11" fillId="0" borderId="11" xfId="0" applyNumberFormat="1" applyFont="1" applyBorder="1"/>
    <xf numFmtId="3" fontId="11" fillId="3" borderId="14" xfId="0" applyNumberFormat="1" applyFont="1" applyFill="1" applyBorder="1"/>
    <xf numFmtId="0" fontId="11" fillId="3" borderId="14" xfId="0" applyFont="1" applyFill="1" applyBorder="1"/>
    <xf numFmtId="0" fontId="3" fillId="3" borderId="19" xfId="0" applyFont="1" applyFill="1" applyBorder="1"/>
    <xf numFmtId="3" fontId="11" fillId="0" borderId="14" xfId="0" applyNumberFormat="1" applyFont="1" applyBorder="1"/>
    <xf numFmtId="3" fontId="3" fillId="0" borderId="27" xfId="0" applyNumberFormat="1" applyFont="1" applyBorder="1"/>
    <xf numFmtId="3" fontId="3" fillId="0" borderId="28" xfId="0" applyNumberFormat="1" applyFont="1" applyBorder="1"/>
    <xf numFmtId="3" fontId="9" fillId="0" borderId="12" xfId="0" applyNumberFormat="1" applyFont="1" applyBorder="1"/>
    <xf numFmtId="3" fontId="4" fillId="0" borderId="4" xfId="0" applyNumberFormat="1" applyFont="1" applyBorder="1"/>
    <xf numFmtId="3" fontId="8" fillId="2" borderId="4" xfId="0" applyNumberFormat="1" applyFont="1" applyFill="1" applyBorder="1"/>
    <xf numFmtId="3" fontId="8" fillId="3" borderId="26" xfId="0" applyNumberFormat="1" applyFont="1" applyFill="1" applyBorder="1"/>
    <xf numFmtId="0" fontId="4" fillId="0" borderId="15" xfId="0" applyFont="1" applyBorder="1" applyAlignment="1">
      <alignment horizontal="left" wrapText="1"/>
    </xf>
    <xf numFmtId="0" fontId="4" fillId="0" borderId="24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1" fillId="0" borderId="8" xfId="0" applyFont="1" applyBorder="1" applyAlignment="1">
      <alignment horizontal="left" wrapText="1"/>
    </xf>
    <xf numFmtId="3" fontId="11" fillId="0" borderId="1" xfId="0" applyNumberFormat="1" applyFont="1" applyBorder="1"/>
    <xf numFmtId="3" fontId="11" fillId="0" borderId="8" xfId="0" applyNumberFormat="1" applyFont="1" applyBorder="1"/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49" fontId="3" fillId="0" borderId="1" xfId="0" applyNumberFormat="1" applyFont="1" applyBorder="1" applyAlignment="1">
      <alignment horizontal="left"/>
    </xf>
    <xf numFmtId="3" fontId="11" fillId="3" borderId="17" xfId="0" applyNumberFormat="1" applyFont="1" applyFill="1" applyBorder="1"/>
    <xf numFmtId="3" fontId="3" fillId="0" borderId="4" xfId="0" applyNumberFormat="1" applyFont="1" applyBorder="1"/>
    <xf numFmtId="3" fontId="8" fillId="0" borderId="9" xfId="0" applyNumberFormat="1" applyFont="1" applyBorder="1"/>
    <xf numFmtId="3" fontId="9" fillId="2" borderId="4" xfId="0" applyNumberFormat="1" applyFont="1" applyFill="1" applyBorder="1"/>
    <xf numFmtId="0" fontId="4" fillId="0" borderId="8" xfId="0" applyFont="1" applyBorder="1"/>
    <xf numFmtId="3" fontId="4" fillId="0" borderId="8" xfId="0" applyNumberFormat="1" applyFont="1" applyBorder="1"/>
    <xf numFmtId="0" fontId="8" fillId="3" borderId="17" xfId="0" applyFont="1" applyFill="1" applyBorder="1"/>
    <xf numFmtId="3" fontId="8" fillId="0" borderId="19" xfId="0" applyNumberFormat="1" applyFont="1" applyBorder="1"/>
    <xf numFmtId="0" fontId="4" fillId="0" borderId="31" xfId="0" applyFont="1" applyBorder="1" applyAlignment="1">
      <alignment wrapText="1"/>
    </xf>
    <xf numFmtId="3" fontId="8" fillId="4" borderId="9" xfId="0" applyNumberFormat="1" applyFont="1" applyFill="1" applyBorder="1"/>
    <xf numFmtId="3" fontId="8" fillId="2" borderId="21" xfId="0" applyNumberFormat="1" applyFont="1" applyFill="1" applyBorder="1"/>
    <xf numFmtId="3" fontId="8" fillId="0" borderId="12" xfId="0" applyNumberFormat="1" applyFont="1" applyBorder="1"/>
    <xf numFmtId="3" fontId="4" fillId="0" borderId="12" xfId="0" applyNumberFormat="1" applyFont="1" applyBorder="1"/>
    <xf numFmtId="0" fontId="8" fillId="3" borderId="29" xfId="0" applyFont="1" applyFill="1" applyBorder="1"/>
    <xf numFmtId="3" fontId="6" fillId="0" borderId="15" xfId="0" applyNumberFormat="1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/>
    </xf>
    <xf numFmtId="0" fontId="6" fillId="0" borderId="15" xfId="0" applyFont="1" applyBorder="1" applyAlignment="1">
      <alignment horizontal="left" wrapText="1"/>
    </xf>
    <xf numFmtId="3" fontId="6" fillId="0" borderId="15" xfId="0" applyNumberFormat="1" applyFont="1" applyBorder="1"/>
    <xf numFmtId="0" fontId="8" fillId="0" borderId="30" xfId="0" applyFont="1" applyBorder="1"/>
    <xf numFmtId="3" fontId="4" fillId="0" borderId="31" xfId="0" applyNumberFormat="1" applyFont="1" applyBorder="1"/>
    <xf numFmtId="3" fontId="3" fillId="2" borderId="32" xfId="0" applyNumberFormat="1" applyFont="1" applyFill="1" applyBorder="1"/>
    <xf numFmtId="3" fontId="11" fillId="0" borderId="12" xfId="0" applyNumberFormat="1" applyFont="1" applyBorder="1"/>
    <xf numFmtId="3" fontId="4" fillId="0" borderId="11" xfId="0" applyNumberFormat="1" applyFont="1" applyBorder="1" applyAlignment="1">
      <alignment horizontal="right"/>
    </xf>
    <xf numFmtId="3" fontId="4" fillId="2" borderId="4" xfId="0" applyNumberFormat="1" applyFont="1" applyFill="1" applyBorder="1"/>
    <xf numFmtId="3" fontId="4" fillId="0" borderId="0" xfId="0" applyNumberFormat="1" applyFont="1"/>
    <xf numFmtId="3" fontId="6" fillId="0" borderId="4" xfId="0" applyNumberFormat="1" applyFont="1" applyBorder="1"/>
    <xf numFmtId="0" fontId="11" fillId="0" borderId="14" xfId="0" applyFont="1" applyBorder="1" applyAlignment="1">
      <alignment horizontal="justify" vertical="top" wrapText="1"/>
    </xf>
    <xf numFmtId="3" fontId="11" fillId="0" borderId="4" xfId="0" applyNumberFormat="1" applyFont="1" applyBorder="1"/>
    <xf numFmtId="0" fontId="11" fillId="2" borderId="8" xfId="0" applyFont="1" applyFill="1" applyBorder="1" applyAlignment="1">
      <alignment horizontal="justify" vertical="top" wrapText="1"/>
    </xf>
    <xf numFmtId="3" fontId="11" fillId="0" borderId="15" xfId="0" applyNumberFormat="1" applyFont="1" applyBorder="1"/>
    <xf numFmtId="3" fontId="4" fillId="2" borderId="1" xfId="0" applyNumberFormat="1" applyFont="1" applyFill="1" applyBorder="1"/>
    <xf numFmtId="3" fontId="11" fillId="0" borderId="33" xfId="0" applyNumberFormat="1" applyFont="1" applyBorder="1"/>
    <xf numFmtId="0" fontId="8" fillId="0" borderId="34" xfId="0" applyFont="1" applyBorder="1"/>
    <xf numFmtId="0" fontId="8" fillId="2" borderId="33" xfId="0" applyFont="1" applyFill="1" applyBorder="1" applyAlignment="1">
      <alignment horizontal="justify" vertical="top" wrapText="1"/>
    </xf>
    <xf numFmtId="3" fontId="8" fillId="0" borderId="35" xfId="0" applyNumberFormat="1" applyFont="1" applyBorder="1"/>
    <xf numFmtId="0" fontId="8" fillId="3" borderId="17" xfId="0" applyFont="1" applyFill="1" applyBorder="1" applyAlignment="1">
      <alignment vertical="center" wrapText="1"/>
    </xf>
    <xf numFmtId="0" fontId="8" fillId="0" borderId="29" xfId="0" applyFont="1" applyBorder="1"/>
    <xf numFmtId="0" fontId="4" fillId="0" borderId="37" xfId="0" applyFont="1" applyBorder="1"/>
    <xf numFmtId="3" fontId="4" fillId="0" borderId="38" xfId="0" applyNumberFormat="1" applyFont="1" applyBorder="1"/>
    <xf numFmtId="0" fontId="4" fillId="0" borderId="39" xfId="0" applyFont="1" applyBorder="1"/>
    <xf numFmtId="0" fontId="3" fillId="0" borderId="36" xfId="0" applyFont="1" applyBorder="1"/>
    <xf numFmtId="0" fontId="8" fillId="0" borderId="1" xfId="0" applyFont="1" applyBorder="1"/>
    <xf numFmtId="3" fontId="3" fillId="2" borderId="40" xfId="0" applyNumberFormat="1" applyFont="1" applyFill="1" applyBorder="1"/>
    <xf numFmtId="3" fontId="6" fillId="0" borderId="21" xfId="0" applyNumberFormat="1" applyFont="1" applyBorder="1"/>
    <xf numFmtId="3" fontId="4" fillId="2" borderId="12" xfId="0" applyNumberFormat="1" applyFont="1" applyFill="1" applyBorder="1"/>
    <xf numFmtId="0" fontId="4" fillId="0" borderId="14" xfId="0" applyFont="1" applyBorder="1" applyAlignment="1">
      <alignment wrapText="1"/>
    </xf>
    <xf numFmtId="3" fontId="4" fillId="0" borderId="14" xfId="0" applyNumberFormat="1" applyFont="1" applyBorder="1"/>
    <xf numFmtId="3" fontId="3" fillId="2" borderId="19" xfId="0" applyNumberFormat="1" applyFont="1" applyFill="1" applyBorder="1"/>
    <xf numFmtId="0" fontId="4" fillId="0" borderId="17" xfId="0" applyFont="1" applyBorder="1" applyAlignment="1">
      <alignment wrapText="1"/>
    </xf>
    <xf numFmtId="3" fontId="4" fillId="0" borderId="17" xfId="0" applyNumberFormat="1" applyFont="1" applyBorder="1"/>
    <xf numFmtId="3" fontId="3" fillId="2" borderId="37" xfId="0" applyNumberFormat="1" applyFont="1" applyFill="1" applyBorder="1"/>
    <xf numFmtId="0" fontId="3" fillId="0" borderId="2" xfId="0" applyFont="1" applyBorder="1"/>
    <xf numFmtId="0" fontId="3" fillId="0" borderId="6" xfId="0" applyFont="1" applyBorder="1" applyAlignment="1">
      <alignment vertical="center" wrapText="1"/>
    </xf>
    <xf numFmtId="3" fontId="4" fillId="0" borderId="6" xfId="0" applyNumberFormat="1" applyFont="1" applyBorder="1"/>
    <xf numFmtId="3" fontId="3" fillId="2" borderId="5" xfId="0" applyNumberFormat="1" applyFont="1" applyFill="1" applyBorder="1"/>
    <xf numFmtId="0" fontId="3" fillId="0" borderId="7" xfId="0" applyFont="1" applyBorder="1"/>
    <xf numFmtId="0" fontId="4" fillId="0" borderId="41" xfId="0" applyFont="1" applyBorder="1"/>
    <xf numFmtId="0" fontId="3" fillId="0" borderId="8" xfId="0" applyFont="1" applyBorder="1"/>
    <xf numFmtId="0" fontId="3" fillId="0" borderId="9" xfId="0" applyFont="1" applyBorder="1"/>
    <xf numFmtId="1" fontId="3" fillId="0" borderId="1" xfId="0" applyNumberFormat="1" applyFont="1" applyBorder="1" applyAlignment="1">
      <alignment wrapText="1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ntina.nae/AppData/Local/Microsoft/Windows/Temporary%20Internet%20Files/Content.Outlook/53Z93UWY/Programul%20investitiilor%20%20%202016-propune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ITII"/>
      <sheetName val="Foaie1"/>
      <sheetName val="Foaie2"/>
    </sheetNames>
    <sheetDataSet>
      <sheetData sheetId="0" refreshError="1"/>
      <sheetData sheetId="1" refreshError="1"/>
      <sheetData sheetId="2" refreshError="1">
        <row r="9">
          <cell r="B9" t="str">
            <v>Capitolul 51.00 - autoritati executive:</v>
          </cell>
        </row>
        <row r="83">
          <cell r="B83" t="str">
            <v>Capitolul 70.00 - Locuinte, servicii si dezvoltare publica</v>
          </cell>
        </row>
        <row r="84">
          <cell r="A84" t="str">
            <v>A</v>
          </cell>
          <cell r="B84" t="str">
            <v>Obiective in continuare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0"/>
  <sheetViews>
    <sheetView tabSelected="1" topLeftCell="A178" workbookViewId="0">
      <selection activeCell="B189" sqref="B189"/>
    </sheetView>
  </sheetViews>
  <sheetFormatPr defaultRowHeight="15.75" x14ac:dyDescent="0.25"/>
  <cols>
    <col min="1" max="1" width="4.85546875" style="1" customWidth="1"/>
    <col min="2" max="2" width="89.28515625" style="1" customWidth="1"/>
    <col min="3" max="3" width="12.140625" style="1" customWidth="1"/>
    <col min="4" max="4" width="14" style="1" customWidth="1"/>
    <col min="5" max="5" width="12" style="1" customWidth="1"/>
    <col min="6" max="16384" width="9.140625" style="1"/>
  </cols>
  <sheetData>
    <row r="1" spans="1:9" ht="18.75" x14ac:dyDescent="0.3">
      <c r="A1" s="6" t="s">
        <v>69</v>
      </c>
      <c r="B1" s="6" t="s">
        <v>6</v>
      </c>
      <c r="C1" s="6" t="s">
        <v>70</v>
      </c>
      <c r="D1" s="7"/>
      <c r="E1" s="6"/>
    </row>
    <row r="2" spans="1:9" ht="18.75" x14ac:dyDescent="0.3">
      <c r="A2" s="172" t="s">
        <v>62</v>
      </c>
      <c r="B2" s="172"/>
      <c r="C2" s="172"/>
      <c r="D2" s="172"/>
      <c r="E2" s="172"/>
    </row>
    <row r="3" spans="1:9" ht="18.75" x14ac:dyDescent="0.3">
      <c r="A3" s="172" t="s">
        <v>147</v>
      </c>
      <c r="B3" s="172"/>
      <c r="C3" s="172"/>
      <c r="D3" s="172"/>
      <c r="E3" s="172"/>
    </row>
    <row r="4" spans="1:9" ht="16.5" thickBot="1" x14ac:dyDescent="0.3">
      <c r="A4" s="4"/>
      <c r="B4" s="29"/>
      <c r="C4" s="4"/>
      <c r="D4" s="4"/>
      <c r="E4" s="30"/>
    </row>
    <row r="5" spans="1:9" x14ac:dyDescent="0.25">
      <c r="A5" s="31" t="s">
        <v>0</v>
      </c>
      <c r="B5" s="32" t="s">
        <v>3</v>
      </c>
      <c r="C5" s="32" t="s">
        <v>4</v>
      </c>
      <c r="D5" s="32" t="s">
        <v>8</v>
      </c>
      <c r="E5" s="19" t="s">
        <v>5</v>
      </c>
    </row>
    <row r="6" spans="1:9" x14ac:dyDescent="0.25">
      <c r="A6" s="33" t="s">
        <v>1</v>
      </c>
      <c r="B6" s="34"/>
      <c r="C6" s="34"/>
      <c r="D6" s="34"/>
      <c r="E6" s="20">
        <v>2023</v>
      </c>
      <c r="F6" s="2"/>
      <c r="G6" s="2"/>
      <c r="H6" s="2"/>
    </row>
    <row r="7" spans="1:9" ht="16.5" thickBot="1" x14ac:dyDescent="0.3">
      <c r="A7" s="35" t="s">
        <v>2</v>
      </c>
      <c r="B7" s="36" t="s">
        <v>7</v>
      </c>
      <c r="C7" s="37">
        <f>+C8+C11+C14+C41+C68+C72+C153+C168</f>
        <v>87257</v>
      </c>
      <c r="D7" s="37">
        <f>+D8+D11+D14+D41+D68+D72+D153+D168</f>
        <v>81992</v>
      </c>
      <c r="E7" s="120">
        <f>+E8+E11+E14+E41+E68+E72+E153+E168</f>
        <v>5265</v>
      </c>
      <c r="F7" s="2"/>
      <c r="G7" s="2"/>
      <c r="H7" s="2"/>
      <c r="I7" s="2"/>
    </row>
    <row r="8" spans="1:9" ht="16.5" thickBot="1" x14ac:dyDescent="0.3">
      <c r="A8" s="38"/>
      <c r="B8" s="39" t="str">
        <f>[1]Foaie2!B9</f>
        <v>Capitolul 51.00 - autoritati executive:</v>
      </c>
      <c r="C8" s="40">
        <f>C9</f>
        <v>95</v>
      </c>
      <c r="D8" s="40">
        <f t="shared" ref="D8:E9" si="0">D9</f>
        <v>95</v>
      </c>
      <c r="E8" s="21">
        <f t="shared" si="0"/>
        <v>0</v>
      </c>
      <c r="F8" s="2"/>
      <c r="G8" s="2"/>
      <c r="H8" s="2"/>
    </row>
    <row r="9" spans="1:9" s="3" customFormat="1" ht="18" customHeight="1" x14ac:dyDescent="0.25">
      <c r="A9" s="43" t="s">
        <v>13</v>
      </c>
      <c r="B9" s="44" t="s">
        <v>28</v>
      </c>
      <c r="C9" s="45">
        <f>C10</f>
        <v>95</v>
      </c>
      <c r="D9" s="45">
        <f t="shared" si="0"/>
        <v>95</v>
      </c>
      <c r="E9" s="121">
        <f t="shared" si="0"/>
        <v>0</v>
      </c>
      <c r="F9" s="2"/>
      <c r="G9" s="2"/>
      <c r="H9" s="2"/>
    </row>
    <row r="10" spans="1:9" s="3" customFormat="1" ht="20.25" customHeight="1" thickBot="1" x14ac:dyDescent="0.3">
      <c r="A10" s="47"/>
      <c r="B10" s="48" t="s">
        <v>52</v>
      </c>
      <c r="C10" s="49">
        <v>95</v>
      </c>
      <c r="D10" s="49">
        <v>95</v>
      </c>
      <c r="E10" s="23">
        <v>0</v>
      </c>
      <c r="F10" s="2"/>
      <c r="G10" s="2"/>
      <c r="H10" s="2"/>
    </row>
    <row r="11" spans="1:9" s="3" customFormat="1" ht="18" customHeight="1" thickBot="1" x14ac:dyDescent="0.3">
      <c r="A11" s="50"/>
      <c r="B11" s="51" t="s">
        <v>17</v>
      </c>
      <c r="C11" s="40">
        <f>C12</f>
        <v>90</v>
      </c>
      <c r="D11" s="40">
        <f t="shared" ref="D11:E11" si="1">D12</f>
        <v>0</v>
      </c>
      <c r="E11" s="21">
        <f t="shared" si="1"/>
        <v>90</v>
      </c>
      <c r="F11" s="2"/>
      <c r="G11" s="2"/>
      <c r="H11" s="2"/>
    </row>
    <row r="12" spans="1:9" s="3" customFormat="1" ht="18" customHeight="1" x14ac:dyDescent="0.25">
      <c r="A12" s="41" t="s">
        <v>13</v>
      </c>
      <c r="B12" s="52" t="s">
        <v>16</v>
      </c>
      <c r="C12" s="53">
        <f>C13</f>
        <v>90</v>
      </c>
      <c r="D12" s="53">
        <v>0</v>
      </c>
      <c r="E12" s="24">
        <f t="shared" ref="E12" si="2">E13</f>
        <v>90</v>
      </c>
      <c r="F12" s="2"/>
      <c r="G12" s="2"/>
      <c r="H12" s="2"/>
    </row>
    <row r="13" spans="1:9" s="3" customFormat="1" ht="18" customHeight="1" thickBot="1" x14ac:dyDescent="0.3">
      <c r="A13" s="46"/>
      <c r="B13" s="67" t="s">
        <v>65</v>
      </c>
      <c r="C13" s="54">
        <v>90</v>
      </c>
      <c r="D13" s="28">
        <v>0</v>
      </c>
      <c r="E13" s="22">
        <v>90</v>
      </c>
      <c r="F13" s="2"/>
      <c r="G13" s="2"/>
      <c r="H13" s="2"/>
    </row>
    <row r="14" spans="1:9" s="3" customFormat="1" ht="18" customHeight="1" thickBot="1" x14ac:dyDescent="0.3">
      <c r="A14" s="50"/>
      <c r="B14" s="55" t="s">
        <v>14</v>
      </c>
      <c r="C14" s="97">
        <f>+C15+C33</f>
        <v>11705</v>
      </c>
      <c r="D14" s="97">
        <f t="shared" ref="D14:E14" si="3">+D15+D33</f>
        <v>11572</v>
      </c>
      <c r="E14" s="97">
        <f t="shared" si="3"/>
        <v>133</v>
      </c>
      <c r="F14" s="2"/>
      <c r="G14" s="2"/>
      <c r="H14" s="2"/>
    </row>
    <row r="15" spans="1:9" s="3" customFormat="1" ht="18" customHeight="1" thickBot="1" x14ac:dyDescent="0.3">
      <c r="A15" s="56" t="s">
        <v>10</v>
      </c>
      <c r="B15" s="58" t="s">
        <v>11</v>
      </c>
      <c r="C15" s="78">
        <f>+C16+C17+C18+C19+C20+C21+C22+C23+C24+C25+C26+C27+C28+C29+C30+C31+C32</f>
        <v>11012</v>
      </c>
      <c r="D15" s="78">
        <f t="shared" ref="D15:E15" si="4">+D16+D17+D18+D19+D20+D21+D22+D23+D24+D25+D26+D27+D28+D29+D30+D31+D32</f>
        <v>10879</v>
      </c>
      <c r="E15" s="78">
        <f t="shared" si="4"/>
        <v>133</v>
      </c>
      <c r="F15" s="2"/>
      <c r="G15" s="2"/>
      <c r="H15" s="2"/>
    </row>
    <row r="16" spans="1:9" s="3" customFormat="1" ht="33" customHeight="1" x14ac:dyDescent="0.25">
      <c r="A16" s="41">
        <v>1</v>
      </c>
      <c r="B16" s="9" t="s">
        <v>48</v>
      </c>
      <c r="C16" s="71">
        <v>4</v>
      </c>
      <c r="D16" s="71">
        <v>4</v>
      </c>
      <c r="E16" s="25"/>
      <c r="F16" s="2"/>
      <c r="G16" s="2"/>
      <c r="H16" s="2"/>
    </row>
    <row r="17" spans="1:8" s="3" customFormat="1" ht="18" customHeight="1" x14ac:dyDescent="0.25">
      <c r="A17" s="46">
        <v>2</v>
      </c>
      <c r="B17" s="100" t="s">
        <v>49</v>
      </c>
      <c r="C17" s="71">
        <v>17</v>
      </c>
      <c r="D17" s="10">
        <v>17</v>
      </c>
      <c r="E17" s="22"/>
      <c r="F17" s="2"/>
      <c r="G17" s="2"/>
      <c r="H17" s="2"/>
    </row>
    <row r="18" spans="1:8" s="3" customFormat="1" ht="18" customHeight="1" x14ac:dyDescent="0.25">
      <c r="A18" s="43">
        <v>3</v>
      </c>
      <c r="B18" s="100" t="s">
        <v>50</v>
      </c>
      <c r="C18" s="71">
        <v>40</v>
      </c>
      <c r="D18" s="10">
        <v>40</v>
      </c>
      <c r="E18" s="81"/>
      <c r="F18" s="2"/>
      <c r="G18" s="2"/>
      <c r="H18" s="2"/>
    </row>
    <row r="19" spans="1:8" s="3" customFormat="1" x14ac:dyDescent="0.25">
      <c r="A19" s="46">
        <v>4</v>
      </c>
      <c r="B19" s="68" t="s">
        <v>71</v>
      </c>
      <c r="C19" s="71">
        <v>1350</v>
      </c>
      <c r="D19" s="10">
        <v>1350</v>
      </c>
      <c r="E19" s="92"/>
      <c r="F19" s="2"/>
      <c r="G19" s="2"/>
      <c r="H19" s="2"/>
    </row>
    <row r="20" spans="1:8" s="3" customFormat="1" x14ac:dyDescent="0.25">
      <c r="A20" s="46">
        <v>5</v>
      </c>
      <c r="B20" s="69" t="s">
        <v>72</v>
      </c>
      <c r="C20" s="71">
        <v>1034</v>
      </c>
      <c r="D20" s="10">
        <v>1034</v>
      </c>
      <c r="E20" s="92"/>
      <c r="F20" s="2"/>
      <c r="G20" s="2"/>
      <c r="H20" s="2"/>
    </row>
    <row r="21" spans="1:8" s="3" customFormat="1" ht="18" customHeight="1" x14ac:dyDescent="0.25">
      <c r="A21" s="46">
        <v>6</v>
      </c>
      <c r="B21" s="69" t="s">
        <v>39</v>
      </c>
      <c r="C21" s="71">
        <v>486</v>
      </c>
      <c r="D21" s="10">
        <v>486</v>
      </c>
      <c r="E21" s="92"/>
      <c r="F21" s="2"/>
      <c r="G21" s="2"/>
      <c r="H21" s="2"/>
    </row>
    <row r="22" spans="1:8" s="3" customFormat="1" x14ac:dyDescent="0.25">
      <c r="A22" s="46">
        <v>7</v>
      </c>
      <c r="B22" s="9" t="s">
        <v>51</v>
      </c>
      <c r="C22" s="71">
        <v>55</v>
      </c>
      <c r="D22" s="10">
        <v>55</v>
      </c>
      <c r="E22" s="92"/>
      <c r="F22" s="2"/>
      <c r="G22" s="2"/>
      <c r="H22" s="2"/>
    </row>
    <row r="23" spans="1:8" s="3" customFormat="1" x14ac:dyDescent="0.25">
      <c r="A23" s="46">
        <v>8</v>
      </c>
      <c r="B23" s="98" t="s">
        <v>40</v>
      </c>
      <c r="C23" s="71">
        <v>46</v>
      </c>
      <c r="D23" s="10">
        <v>46</v>
      </c>
      <c r="E23" s="92"/>
      <c r="F23" s="2"/>
      <c r="G23" s="2"/>
      <c r="H23" s="2"/>
    </row>
    <row r="24" spans="1:8" s="3" customFormat="1" ht="24" customHeight="1" x14ac:dyDescent="0.25">
      <c r="A24" s="46">
        <v>9</v>
      </c>
      <c r="B24" s="9" t="s">
        <v>42</v>
      </c>
      <c r="C24" s="71">
        <v>5</v>
      </c>
      <c r="D24" s="10">
        <v>5</v>
      </c>
      <c r="E24" s="92"/>
      <c r="F24" s="2"/>
      <c r="G24" s="2"/>
      <c r="H24" s="2"/>
    </row>
    <row r="25" spans="1:8" s="3" customFormat="1" ht="17.25" customHeight="1" x14ac:dyDescent="0.25">
      <c r="A25" s="46">
        <v>10</v>
      </c>
      <c r="B25" s="9" t="s">
        <v>73</v>
      </c>
      <c r="C25" s="71">
        <v>7161</v>
      </c>
      <c r="D25" s="71">
        <v>7028</v>
      </c>
      <c r="E25" s="93">
        <v>133</v>
      </c>
      <c r="F25" s="2"/>
      <c r="G25" s="2"/>
      <c r="H25" s="2"/>
    </row>
    <row r="26" spans="1:8" s="3" customFormat="1" ht="36" customHeight="1" x14ac:dyDescent="0.25">
      <c r="A26" s="46">
        <v>11</v>
      </c>
      <c r="B26" s="69" t="s">
        <v>38</v>
      </c>
      <c r="C26" s="71">
        <v>173</v>
      </c>
      <c r="D26" s="71">
        <v>173</v>
      </c>
      <c r="E26" s="93"/>
      <c r="F26" s="2"/>
      <c r="G26" s="2"/>
      <c r="H26" s="2"/>
    </row>
    <row r="27" spans="1:8" s="3" customFormat="1" ht="27" customHeight="1" x14ac:dyDescent="0.25">
      <c r="A27" s="46">
        <v>12</v>
      </c>
      <c r="B27" s="70" t="s">
        <v>74</v>
      </c>
      <c r="C27" s="71">
        <v>148</v>
      </c>
      <c r="D27" s="71">
        <v>148</v>
      </c>
      <c r="E27" s="93"/>
      <c r="F27" s="2"/>
      <c r="G27" s="2"/>
      <c r="H27" s="2"/>
    </row>
    <row r="28" spans="1:8" s="3" customFormat="1" ht="29.25" customHeight="1" x14ac:dyDescent="0.25">
      <c r="A28" s="46">
        <v>13</v>
      </c>
      <c r="B28" s="99" t="s">
        <v>75</v>
      </c>
      <c r="C28" s="71">
        <v>0</v>
      </c>
      <c r="D28" s="10">
        <v>0</v>
      </c>
      <c r="E28" s="22"/>
      <c r="F28" s="2"/>
      <c r="G28" s="2"/>
      <c r="H28" s="2"/>
    </row>
    <row r="29" spans="1:8" s="3" customFormat="1" ht="29.25" customHeight="1" x14ac:dyDescent="0.25">
      <c r="A29" s="46">
        <v>14</v>
      </c>
      <c r="B29" s="70" t="s">
        <v>41</v>
      </c>
      <c r="C29" s="71">
        <v>67</v>
      </c>
      <c r="D29" s="10">
        <v>67</v>
      </c>
      <c r="E29" s="22"/>
      <c r="F29" s="2"/>
      <c r="G29" s="2"/>
      <c r="H29" s="2"/>
    </row>
    <row r="30" spans="1:8" s="3" customFormat="1" ht="29.25" customHeight="1" x14ac:dyDescent="0.25">
      <c r="A30" s="46">
        <v>15</v>
      </c>
      <c r="B30" s="69" t="s">
        <v>37</v>
      </c>
      <c r="C30" s="71">
        <v>20</v>
      </c>
      <c r="D30" s="10">
        <v>20</v>
      </c>
      <c r="E30" s="22"/>
      <c r="F30" s="2"/>
      <c r="G30" s="2"/>
      <c r="H30" s="2"/>
    </row>
    <row r="31" spans="1:8" s="3" customFormat="1" ht="18.75" customHeight="1" x14ac:dyDescent="0.25">
      <c r="A31" s="47">
        <v>16</v>
      </c>
      <c r="B31" s="115" t="s">
        <v>76</v>
      </c>
      <c r="C31" s="80">
        <v>297</v>
      </c>
      <c r="D31" s="116">
        <v>297</v>
      </c>
      <c r="E31" s="23"/>
      <c r="F31" s="2"/>
      <c r="G31" s="2"/>
      <c r="H31" s="2"/>
    </row>
    <row r="32" spans="1:8" s="3" customFormat="1" ht="35.25" customHeight="1" thickBot="1" x14ac:dyDescent="0.3">
      <c r="A32" s="47">
        <v>17</v>
      </c>
      <c r="B32" s="107" t="s">
        <v>152</v>
      </c>
      <c r="C32" s="116">
        <v>109</v>
      </c>
      <c r="D32" s="116">
        <v>109</v>
      </c>
      <c r="E32" s="23"/>
      <c r="F32" s="2"/>
      <c r="G32" s="2"/>
      <c r="H32" s="2"/>
    </row>
    <row r="33" spans="1:8" s="3" customFormat="1" ht="18.75" customHeight="1" thickBot="1" x14ac:dyDescent="0.3">
      <c r="A33" s="56" t="s">
        <v>13</v>
      </c>
      <c r="B33" s="57" t="s">
        <v>16</v>
      </c>
      <c r="C33" s="91">
        <f>+C34+C35+C36+C37+C38+C39+C40</f>
        <v>693</v>
      </c>
      <c r="D33" s="91">
        <f t="shared" ref="D33:E33" si="5">+D34+D35+D36+D37+D38+D39+D40</f>
        <v>693</v>
      </c>
      <c r="E33" s="91">
        <f t="shared" si="5"/>
        <v>0</v>
      </c>
      <c r="F33" s="2"/>
      <c r="G33" s="2"/>
      <c r="H33" s="2"/>
    </row>
    <row r="34" spans="1:8" s="3" customFormat="1" ht="18.75" customHeight="1" x14ac:dyDescent="0.25">
      <c r="A34" s="43">
        <v>1</v>
      </c>
      <c r="B34" s="67" t="s">
        <v>148</v>
      </c>
      <c r="C34" s="71">
        <v>193</v>
      </c>
      <c r="D34" s="71">
        <v>193</v>
      </c>
      <c r="E34" s="25">
        <v>0</v>
      </c>
      <c r="F34" s="2"/>
      <c r="G34" s="2"/>
      <c r="H34" s="2"/>
    </row>
    <row r="35" spans="1:8" s="3" customFormat="1" ht="55.5" customHeight="1" x14ac:dyDescent="0.25">
      <c r="A35" s="46">
        <v>2</v>
      </c>
      <c r="B35" s="69" t="s">
        <v>93</v>
      </c>
      <c r="C35" s="10">
        <v>10</v>
      </c>
      <c r="D35" s="10">
        <v>10</v>
      </c>
      <c r="E35" s="22"/>
      <c r="F35" s="2"/>
      <c r="G35" s="2"/>
      <c r="H35" s="2"/>
    </row>
    <row r="36" spans="1:8" s="3" customFormat="1" ht="36" customHeight="1" x14ac:dyDescent="0.25">
      <c r="A36" s="46">
        <v>3</v>
      </c>
      <c r="B36" s="69" t="s">
        <v>156</v>
      </c>
      <c r="C36" s="10">
        <v>209</v>
      </c>
      <c r="D36" s="10">
        <v>209</v>
      </c>
      <c r="E36" s="22">
        <v>0</v>
      </c>
      <c r="F36" s="2"/>
      <c r="G36" s="2"/>
      <c r="H36" s="2"/>
    </row>
    <row r="37" spans="1:8" s="3" customFormat="1" ht="36" customHeight="1" x14ac:dyDescent="0.25">
      <c r="A37" s="46">
        <v>4</v>
      </c>
      <c r="B37" s="69" t="s">
        <v>178</v>
      </c>
      <c r="C37" s="10">
        <v>60</v>
      </c>
      <c r="D37" s="10">
        <v>60</v>
      </c>
      <c r="E37" s="22"/>
      <c r="F37" s="2"/>
      <c r="G37" s="2"/>
      <c r="H37" s="2"/>
    </row>
    <row r="38" spans="1:8" s="3" customFormat="1" ht="36" customHeight="1" thickBot="1" x14ac:dyDescent="0.3">
      <c r="A38" s="130">
        <v>5</v>
      </c>
      <c r="B38" s="119" t="s">
        <v>177</v>
      </c>
      <c r="C38" s="131">
        <v>177</v>
      </c>
      <c r="D38" s="131">
        <v>177</v>
      </c>
      <c r="E38" s="132"/>
      <c r="F38" s="2"/>
      <c r="G38" s="2"/>
      <c r="H38" s="2"/>
    </row>
    <row r="39" spans="1:8" s="3" customFormat="1" ht="36" customHeight="1" thickBot="1" x14ac:dyDescent="0.3">
      <c r="A39" s="56">
        <v>6</v>
      </c>
      <c r="B39" s="157" t="s">
        <v>176</v>
      </c>
      <c r="C39" s="158">
        <v>4</v>
      </c>
      <c r="D39" s="158">
        <v>4</v>
      </c>
      <c r="E39" s="159"/>
      <c r="F39" s="2"/>
      <c r="G39" s="2"/>
      <c r="H39" s="2"/>
    </row>
    <row r="40" spans="1:8" s="3" customFormat="1" ht="36" customHeight="1" thickBot="1" x14ac:dyDescent="0.3">
      <c r="A40" s="148">
        <v>7</v>
      </c>
      <c r="B40" s="160" t="s">
        <v>179</v>
      </c>
      <c r="C40" s="161">
        <v>40</v>
      </c>
      <c r="D40" s="161">
        <v>40</v>
      </c>
      <c r="E40" s="162"/>
      <c r="F40" s="2"/>
      <c r="G40" s="2"/>
      <c r="H40" s="2"/>
    </row>
    <row r="41" spans="1:8" s="3" customFormat="1" ht="18" customHeight="1" thickBot="1" x14ac:dyDescent="0.3">
      <c r="A41" s="124"/>
      <c r="B41" s="117" t="s">
        <v>18</v>
      </c>
      <c r="C41" s="111">
        <f>+C42+C44+C46</f>
        <v>3341</v>
      </c>
      <c r="D41" s="111">
        <f t="shared" ref="D41:E41" si="6">+D42+D44+D46</f>
        <v>2711</v>
      </c>
      <c r="E41" s="111">
        <f t="shared" si="6"/>
        <v>630</v>
      </c>
      <c r="F41" s="2"/>
      <c r="G41" s="2"/>
      <c r="H41" s="2"/>
    </row>
    <row r="42" spans="1:8" s="3" customFormat="1" ht="18" customHeight="1" x14ac:dyDescent="0.25">
      <c r="A42" s="43" t="s">
        <v>10</v>
      </c>
      <c r="B42" s="72" t="s">
        <v>11</v>
      </c>
      <c r="C42" s="87">
        <f>C43</f>
        <v>1466</v>
      </c>
      <c r="D42" s="87">
        <f t="shared" ref="D42:E42" si="7">D43</f>
        <v>1466</v>
      </c>
      <c r="E42" s="122">
        <f t="shared" si="7"/>
        <v>0</v>
      </c>
      <c r="F42" s="2"/>
      <c r="G42" s="2"/>
      <c r="H42" s="2"/>
    </row>
    <row r="43" spans="1:8" s="3" customFormat="1" ht="32.25" thickBot="1" x14ac:dyDescent="0.3">
      <c r="A43" s="46">
        <v>1</v>
      </c>
      <c r="B43" s="73" t="s">
        <v>36</v>
      </c>
      <c r="C43" s="71">
        <v>1466</v>
      </c>
      <c r="D43" s="142">
        <v>1466</v>
      </c>
      <c r="E43" s="27">
        <v>0</v>
      </c>
      <c r="F43" s="2"/>
      <c r="G43" s="2"/>
      <c r="H43" s="2"/>
    </row>
    <row r="44" spans="1:8" s="3" customFormat="1" ht="19.5" customHeight="1" thickBot="1" x14ac:dyDescent="0.3">
      <c r="A44" s="85" t="s">
        <v>9</v>
      </c>
      <c r="B44" s="58" t="s">
        <v>19</v>
      </c>
      <c r="C44" s="91">
        <f>C45</f>
        <v>10</v>
      </c>
      <c r="D44" s="91">
        <f t="shared" ref="D44:E44" si="8">D45</f>
        <v>10</v>
      </c>
      <c r="E44" s="118">
        <f t="shared" si="8"/>
        <v>0</v>
      </c>
      <c r="F44" s="2"/>
      <c r="G44" s="2"/>
      <c r="H44" s="2"/>
    </row>
    <row r="45" spans="1:8" s="3" customFormat="1" ht="19.5" customHeight="1" thickBot="1" x14ac:dyDescent="0.3">
      <c r="A45" s="59">
        <v>1</v>
      </c>
      <c r="B45" s="60" t="s">
        <v>35</v>
      </c>
      <c r="C45" s="71">
        <v>10</v>
      </c>
      <c r="D45" s="17">
        <v>10</v>
      </c>
      <c r="E45" s="94"/>
      <c r="F45" s="2"/>
      <c r="G45" s="2"/>
      <c r="H45" s="2"/>
    </row>
    <row r="46" spans="1:8" s="3" customFormat="1" ht="18" customHeight="1" thickBot="1" x14ac:dyDescent="0.3">
      <c r="A46" s="56" t="s">
        <v>13</v>
      </c>
      <c r="B46" s="57" t="s">
        <v>16</v>
      </c>
      <c r="C46" s="91">
        <f>+C47+C48+C49+C50+C51+C52+C53+C54+C55+C56+C57+C58+C59+C63+C64+C66+C67+C60+C61+C62+C65</f>
        <v>1865</v>
      </c>
      <c r="D46" s="91">
        <f t="shared" ref="D46:E46" si="9">+D47+D48+D49+D50+D51+D52+D53+D54+D55+D56+D57+D58+D59+D63+D64+D66+D67+D60+D61+D62+D65</f>
        <v>1235</v>
      </c>
      <c r="E46" s="91">
        <f t="shared" si="9"/>
        <v>630</v>
      </c>
      <c r="F46" s="2"/>
      <c r="G46" s="2"/>
      <c r="H46" s="2"/>
    </row>
    <row r="47" spans="1:8" s="3" customFormat="1" ht="34.5" customHeight="1" x14ac:dyDescent="0.25">
      <c r="A47" s="41">
        <v>1</v>
      </c>
      <c r="B47" s="14" t="s">
        <v>30</v>
      </c>
      <c r="C47" s="71">
        <v>10</v>
      </c>
      <c r="D47" s="71">
        <v>10</v>
      </c>
      <c r="E47" s="84">
        <v>0</v>
      </c>
      <c r="F47" s="2"/>
      <c r="G47" s="2"/>
      <c r="H47" s="2"/>
    </row>
    <row r="48" spans="1:8" s="3" customFormat="1" ht="21.75" customHeight="1" x14ac:dyDescent="0.25">
      <c r="A48" s="46">
        <v>2</v>
      </c>
      <c r="B48" s="11" t="s">
        <v>34</v>
      </c>
      <c r="C48" s="71">
        <v>10</v>
      </c>
      <c r="D48" s="10">
        <v>10</v>
      </c>
      <c r="E48" s="27">
        <v>0</v>
      </c>
      <c r="F48" s="2"/>
      <c r="G48" s="2"/>
      <c r="H48" s="2"/>
    </row>
    <row r="49" spans="1:8" s="3" customFormat="1" ht="21.75" customHeight="1" x14ac:dyDescent="0.25">
      <c r="A49" s="46">
        <v>3</v>
      </c>
      <c r="B49" s="11" t="s">
        <v>31</v>
      </c>
      <c r="C49" s="71">
        <v>70</v>
      </c>
      <c r="D49" s="10">
        <v>70</v>
      </c>
      <c r="E49" s="27">
        <v>0</v>
      </c>
      <c r="F49" s="2"/>
      <c r="G49" s="2"/>
      <c r="H49" s="2"/>
    </row>
    <row r="50" spans="1:8" s="3" customFormat="1" ht="18" customHeight="1" x14ac:dyDescent="0.25">
      <c r="A50" s="46">
        <v>4</v>
      </c>
      <c r="B50" s="8" t="s">
        <v>54</v>
      </c>
      <c r="C50" s="71">
        <v>100</v>
      </c>
      <c r="D50" s="8">
        <v>40</v>
      </c>
      <c r="E50" s="27">
        <v>60</v>
      </c>
      <c r="F50" s="2"/>
      <c r="G50" s="2"/>
      <c r="H50" s="2"/>
    </row>
    <row r="51" spans="1:8" s="3" customFormat="1" ht="18" customHeight="1" x14ac:dyDescent="0.25">
      <c r="A51" s="46">
        <v>5</v>
      </c>
      <c r="B51" s="8" t="s">
        <v>55</v>
      </c>
      <c r="C51" s="71">
        <v>292</v>
      </c>
      <c r="D51" s="8">
        <v>132</v>
      </c>
      <c r="E51" s="27">
        <v>160</v>
      </c>
      <c r="F51" s="2"/>
      <c r="G51" s="2"/>
      <c r="H51" s="2"/>
    </row>
    <row r="52" spans="1:8" s="3" customFormat="1" ht="18" customHeight="1" x14ac:dyDescent="0.25">
      <c r="A52" s="46">
        <v>6</v>
      </c>
      <c r="B52" s="101" t="s">
        <v>77</v>
      </c>
      <c r="C52" s="71">
        <v>0</v>
      </c>
      <c r="D52" s="8">
        <v>0</v>
      </c>
      <c r="E52" s="27">
        <v>0</v>
      </c>
      <c r="F52" s="2"/>
      <c r="G52" s="2"/>
      <c r="H52" s="2"/>
    </row>
    <row r="53" spans="1:8" s="3" customFormat="1" ht="18" customHeight="1" x14ac:dyDescent="0.25">
      <c r="A53" s="46">
        <v>7</v>
      </c>
      <c r="B53" s="101" t="s">
        <v>78</v>
      </c>
      <c r="C53" s="71">
        <v>201</v>
      </c>
      <c r="D53" s="8">
        <v>151</v>
      </c>
      <c r="E53" s="27">
        <v>50</v>
      </c>
      <c r="F53" s="2"/>
      <c r="G53" s="2"/>
      <c r="H53" s="2"/>
    </row>
    <row r="54" spans="1:8" s="3" customFormat="1" ht="36" customHeight="1" x14ac:dyDescent="0.25">
      <c r="A54" s="46">
        <v>9</v>
      </c>
      <c r="B54" s="68" t="s">
        <v>53</v>
      </c>
      <c r="C54" s="71">
        <v>5</v>
      </c>
      <c r="D54" s="8">
        <v>5</v>
      </c>
      <c r="E54" s="27"/>
      <c r="F54" s="2"/>
      <c r="G54" s="2"/>
      <c r="H54" s="2"/>
    </row>
    <row r="55" spans="1:8" s="3" customFormat="1" ht="21.75" customHeight="1" x14ac:dyDescent="0.25">
      <c r="A55" s="46">
        <v>10</v>
      </c>
      <c r="B55" s="9" t="s">
        <v>79</v>
      </c>
      <c r="C55" s="71">
        <v>10</v>
      </c>
      <c r="D55" s="8">
        <v>10</v>
      </c>
      <c r="E55" s="27"/>
      <c r="F55" s="2"/>
      <c r="G55" s="2"/>
      <c r="H55" s="2"/>
    </row>
    <row r="56" spans="1:8" s="3" customFormat="1" ht="14.25" customHeight="1" x14ac:dyDescent="0.25">
      <c r="A56" s="46">
        <v>11</v>
      </c>
      <c r="B56" s="9" t="s">
        <v>80</v>
      </c>
      <c r="C56" s="71">
        <v>10</v>
      </c>
      <c r="D56" s="8">
        <v>10</v>
      </c>
      <c r="E56" s="27"/>
      <c r="F56" s="2"/>
      <c r="G56" s="2"/>
      <c r="H56" s="2"/>
    </row>
    <row r="57" spans="1:8" s="3" customFormat="1" ht="36" customHeight="1" x14ac:dyDescent="0.25">
      <c r="A57" s="46">
        <v>12</v>
      </c>
      <c r="B57" s="9" t="s">
        <v>162</v>
      </c>
      <c r="C57" s="71">
        <v>70</v>
      </c>
      <c r="D57" s="8">
        <v>70</v>
      </c>
      <c r="E57" s="27"/>
      <c r="F57" s="2"/>
      <c r="G57" s="2"/>
      <c r="H57" s="2"/>
    </row>
    <row r="58" spans="1:8" s="3" customFormat="1" ht="16.5" customHeight="1" x14ac:dyDescent="0.25">
      <c r="A58" s="46">
        <v>13</v>
      </c>
      <c r="B58" s="9" t="s">
        <v>81</v>
      </c>
      <c r="C58" s="71">
        <v>10</v>
      </c>
      <c r="D58" s="8">
        <v>10</v>
      </c>
      <c r="E58" s="27"/>
      <c r="F58" s="2"/>
      <c r="G58" s="2"/>
      <c r="H58" s="2"/>
    </row>
    <row r="59" spans="1:8" s="3" customFormat="1" ht="17.25" customHeight="1" x14ac:dyDescent="0.25">
      <c r="A59" s="46">
        <v>14</v>
      </c>
      <c r="B59" s="9" t="s">
        <v>157</v>
      </c>
      <c r="C59" s="71">
        <v>60</v>
      </c>
      <c r="D59" s="8">
        <v>60</v>
      </c>
      <c r="E59" s="27"/>
      <c r="F59" s="2"/>
      <c r="G59" s="2"/>
      <c r="H59" s="2"/>
    </row>
    <row r="60" spans="1:8" s="3" customFormat="1" ht="17.25" customHeight="1" x14ac:dyDescent="0.25">
      <c r="A60" s="46">
        <v>15</v>
      </c>
      <c r="B60" s="9" t="s">
        <v>158</v>
      </c>
      <c r="C60" s="71">
        <v>56</v>
      </c>
      <c r="D60" s="8">
        <v>56</v>
      </c>
      <c r="E60" s="27"/>
      <c r="F60" s="2"/>
      <c r="G60" s="2"/>
      <c r="H60" s="2"/>
    </row>
    <row r="61" spans="1:8" s="3" customFormat="1" ht="17.25" customHeight="1" x14ac:dyDescent="0.25">
      <c r="A61" s="46">
        <v>16</v>
      </c>
      <c r="B61" s="9" t="s">
        <v>159</v>
      </c>
      <c r="C61" s="71">
        <v>221</v>
      </c>
      <c r="D61" s="8">
        <v>221</v>
      </c>
      <c r="E61" s="27"/>
      <c r="F61" s="2"/>
      <c r="G61" s="2"/>
      <c r="H61" s="2"/>
    </row>
    <row r="62" spans="1:8" s="3" customFormat="1" ht="17.25" customHeight="1" x14ac:dyDescent="0.25">
      <c r="A62" s="46">
        <v>17</v>
      </c>
      <c r="B62" s="9" t="s">
        <v>160</v>
      </c>
      <c r="C62" s="71">
        <v>202</v>
      </c>
      <c r="D62" s="8">
        <v>202</v>
      </c>
      <c r="E62" s="27"/>
      <c r="F62" s="2"/>
      <c r="G62" s="2"/>
      <c r="H62" s="2"/>
    </row>
    <row r="63" spans="1:8" s="3" customFormat="1" ht="16.5" customHeight="1" x14ac:dyDescent="0.25">
      <c r="A63" s="46">
        <v>18</v>
      </c>
      <c r="B63" s="9" t="s">
        <v>82</v>
      </c>
      <c r="C63" s="71">
        <v>0</v>
      </c>
      <c r="D63" s="8">
        <v>0</v>
      </c>
      <c r="E63" s="27"/>
      <c r="F63" s="2"/>
      <c r="G63" s="2"/>
      <c r="H63" s="2"/>
    </row>
    <row r="64" spans="1:8" s="3" customFormat="1" ht="17.25" customHeight="1" x14ac:dyDescent="0.25">
      <c r="A64" s="46">
        <v>19</v>
      </c>
      <c r="B64" s="9" t="s">
        <v>83</v>
      </c>
      <c r="C64" s="71">
        <v>91</v>
      </c>
      <c r="D64" s="8">
        <v>91</v>
      </c>
      <c r="E64" s="27"/>
      <c r="F64" s="2"/>
      <c r="G64" s="2"/>
      <c r="H64" s="2"/>
    </row>
    <row r="65" spans="1:8" s="3" customFormat="1" ht="17.25" customHeight="1" x14ac:dyDescent="0.25">
      <c r="A65" s="46">
        <v>20</v>
      </c>
      <c r="B65" s="9" t="s">
        <v>161</v>
      </c>
      <c r="C65" s="71">
        <v>87</v>
      </c>
      <c r="D65" s="8">
        <v>87</v>
      </c>
      <c r="E65" s="27"/>
      <c r="F65" s="2"/>
      <c r="G65" s="2"/>
      <c r="H65" s="2"/>
    </row>
    <row r="66" spans="1:8" s="3" customFormat="1" ht="22.5" customHeight="1" x14ac:dyDescent="0.25">
      <c r="A66" s="46">
        <v>21</v>
      </c>
      <c r="B66" s="8" t="s">
        <v>56</v>
      </c>
      <c r="C66" s="71">
        <v>0</v>
      </c>
      <c r="D66" s="8">
        <v>0</v>
      </c>
      <c r="E66" s="27">
        <v>0</v>
      </c>
      <c r="F66" s="2"/>
      <c r="G66" s="2"/>
      <c r="H66" s="2"/>
    </row>
    <row r="67" spans="1:8" s="3" customFormat="1" ht="28.5" customHeight="1" thickBot="1" x14ac:dyDescent="0.3">
      <c r="A67" s="43">
        <v>22</v>
      </c>
      <c r="B67" s="74" t="s">
        <v>57</v>
      </c>
      <c r="C67" s="71">
        <v>360</v>
      </c>
      <c r="D67" s="8">
        <v>0</v>
      </c>
      <c r="E67" s="27">
        <v>360</v>
      </c>
      <c r="F67" s="2"/>
      <c r="G67" s="2"/>
      <c r="H67" s="2"/>
    </row>
    <row r="68" spans="1:8" s="3" customFormat="1" ht="18" customHeight="1" thickBot="1" x14ac:dyDescent="0.3">
      <c r="A68" s="50"/>
      <c r="B68" s="89" t="s">
        <v>63</v>
      </c>
      <c r="C68" s="88">
        <f>C69</f>
        <v>169</v>
      </c>
      <c r="D68" s="89">
        <f>D69</f>
        <v>169</v>
      </c>
      <c r="E68" s="90">
        <v>0</v>
      </c>
      <c r="F68" s="2"/>
      <c r="G68" s="2"/>
      <c r="H68" s="2"/>
    </row>
    <row r="69" spans="1:8" s="3" customFormat="1" ht="18" customHeight="1" x14ac:dyDescent="0.25">
      <c r="A69" s="144" t="s">
        <v>13</v>
      </c>
      <c r="B69" s="145" t="s">
        <v>16</v>
      </c>
      <c r="C69" s="143">
        <f>+C70+C71</f>
        <v>169</v>
      </c>
      <c r="D69" s="143">
        <f t="shared" ref="D69:E69" si="10">+D70+D71</f>
        <v>169</v>
      </c>
      <c r="E69" s="146">
        <f t="shared" si="10"/>
        <v>0</v>
      </c>
      <c r="F69" s="2"/>
      <c r="G69" s="2"/>
      <c r="H69" s="2"/>
    </row>
    <row r="70" spans="1:8" s="3" customFormat="1" ht="18" customHeight="1" x14ac:dyDescent="0.25">
      <c r="A70" s="153"/>
      <c r="B70" s="8" t="s">
        <v>64</v>
      </c>
      <c r="C70" s="10">
        <v>60</v>
      </c>
      <c r="D70" s="8">
        <v>60</v>
      </c>
      <c r="E70" s="61"/>
      <c r="F70" s="2"/>
      <c r="G70" s="2"/>
      <c r="H70" s="2"/>
    </row>
    <row r="71" spans="1:8" s="3" customFormat="1" ht="18" customHeight="1" thickBot="1" x14ac:dyDescent="0.3">
      <c r="A71" s="148"/>
      <c r="B71" s="149" t="s">
        <v>68</v>
      </c>
      <c r="C71" s="150">
        <v>109</v>
      </c>
      <c r="D71" s="151">
        <v>109</v>
      </c>
      <c r="E71" s="152"/>
      <c r="F71" s="2"/>
      <c r="G71" s="2"/>
      <c r="H71" s="2"/>
    </row>
    <row r="72" spans="1:8" ht="16.5" thickBot="1" x14ac:dyDescent="0.3">
      <c r="A72" s="124"/>
      <c r="B72" s="147" t="str">
        <f>[1]Foaie2!B83</f>
        <v>Capitolul 70.00 - Locuinte, servicii si dezvoltare publica</v>
      </c>
      <c r="C72" s="111">
        <f>+C73+C77</f>
        <v>12800</v>
      </c>
      <c r="D72" s="111">
        <f t="shared" ref="D72:E72" si="11">+D73+D77</f>
        <v>8488</v>
      </c>
      <c r="E72" s="111">
        <f t="shared" si="11"/>
        <v>4312</v>
      </c>
      <c r="F72" s="2"/>
      <c r="G72" s="2"/>
      <c r="H72" s="2"/>
    </row>
    <row r="73" spans="1:8" ht="16.5" thickBot="1" x14ac:dyDescent="0.3">
      <c r="A73" s="56" t="str">
        <f>[1]Foaie2!A84</f>
        <v>A</v>
      </c>
      <c r="B73" s="58" t="str">
        <f>[1]Foaie2!B84</f>
        <v>Obiective in continuare</v>
      </c>
      <c r="C73" s="91">
        <f>C74+C75+C76</f>
        <v>175</v>
      </c>
      <c r="D73" s="91">
        <f t="shared" ref="D73:E73" si="12">D74+D75+D76</f>
        <v>175</v>
      </c>
      <c r="E73" s="118">
        <f t="shared" si="12"/>
        <v>0</v>
      </c>
      <c r="F73" s="2"/>
      <c r="G73" s="2"/>
      <c r="H73" s="2"/>
    </row>
    <row r="74" spans="1:8" s="5" customFormat="1" ht="32.25" customHeight="1" x14ac:dyDescent="0.25">
      <c r="A74" s="62">
        <v>1</v>
      </c>
      <c r="B74" s="83" t="s">
        <v>171</v>
      </c>
      <c r="C74" s="71">
        <v>50</v>
      </c>
      <c r="D74" s="17">
        <v>50</v>
      </c>
      <c r="E74" s="25"/>
      <c r="F74" s="2"/>
      <c r="G74" s="2"/>
      <c r="H74" s="2"/>
    </row>
    <row r="75" spans="1:8" s="4" customFormat="1" x14ac:dyDescent="0.25">
      <c r="A75" s="42">
        <v>2</v>
      </c>
      <c r="B75" s="13" t="s">
        <v>29</v>
      </c>
      <c r="C75" s="71">
        <v>10</v>
      </c>
      <c r="D75" s="12">
        <v>10</v>
      </c>
      <c r="E75" s="135"/>
      <c r="F75" s="136"/>
      <c r="G75" s="136"/>
      <c r="H75" s="136"/>
    </row>
    <row r="76" spans="1:8" s="4" customFormat="1" ht="16.5" thickBot="1" x14ac:dyDescent="0.3">
      <c r="A76" s="42">
        <v>3</v>
      </c>
      <c r="B76" s="13" t="s">
        <v>44</v>
      </c>
      <c r="C76" s="71">
        <v>115</v>
      </c>
      <c r="D76" s="17">
        <v>115</v>
      </c>
      <c r="E76" s="137"/>
      <c r="F76" s="136"/>
      <c r="G76" s="136"/>
      <c r="H76" s="136"/>
    </row>
    <row r="77" spans="1:8" s="4" customFormat="1" ht="16.5" thickBot="1" x14ac:dyDescent="0.3">
      <c r="A77" s="56" t="s">
        <v>13</v>
      </c>
      <c r="B77" s="138" t="s">
        <v>16</v>
      </c>
      <c r="C77" s="91">
        <f>+C78+C79+C80+C81+C82+C83+C84+C86+C87+C88+C89+C92+C93+C94+C95+C96+C97+C98+C99+C100+C101+C102+C103+C104+C105+C106+C107+C108+C109+C110+C111+C112+C113+C114+C115+C116+C117+C118+C119+C120+C121+C122+C123+C124+C125+C126+C127+C128+C129+C130+C131+C132+C133+C134+C135+C136+C137+C138+C139+C140+C141+C143+C144+C145+C146+C147+C148+C149+C150+C151+C152+C142+C85</f>
        <v>12625</v>
      </c>
      <c r="D77" s="91">
        <f t="shared" ref="D77:E77" si="13">+D78+D79+D80+D81+D82+D83+D84+D86+D87+D88+D89+D92+D93+D94+D95+D96+D97+D98+D99+D100+D101+D102+D103+D104+D105+D106+D107+D108+D109+D110+D111+D112+D113+D114+D115+D116+D117+D118+D119+D120+D121+D122+D123+D124+D125+D126+D127+D128+D129+D130+D131+D132+D133+D134+D135+D136+D137+D138+D139+D140+D141+D143+D144+D145+D146+D147+D148+D149+D150+D151+D152+D142+D85</f>
        <v>8313</v>
      </c>
      <c r="E77" s="91">
        <f t="shared" si="13"/>
        <v>4312</v>
      </c>
      <c r="F77" s="136"/>
      <c r="G77" s="136"/>
      <c r="H77" s="136"/>
    </row>
    <row r="78" spans="1:8" s="4" customFormat="1" ht="31.5" x14ac:dyDescent="0.25">
      <c r="A78" s="43"/>
      <c r="B78" s="108" t="s">
        <v>149</v>
      </c>
      <c r="C78" s="71">
        <v>190</v>
      </c>
      <c r="D78" s="71">
        <v>190</v>
      </c>
      <c r="E78" s="123"/>
      <c r="F78" s="136"/>
      <c r="G78" s="136"/>
      <c r="H78" s="136"/>
    </row>
    <row r="79" spans="1:8" s="4" customFormat="1" x14ac:dyDescent="0.25">
      <c r="A79" s="41"/>
      <c r="B79" s="106" t="s">
        <v>84</v>
      </c>
      <c r="C79" s="71">
        <v>147</v>
      </c>
      <c r="D79" s="71">
        <v>147</v>
      </c>
      <c r="E79" s="133"/>
      <c r="F79" s="136"/>
      <c r="G79" s="136"/>
      <c r="H79" s="136"/>
    </row>
    <row r="80" spans="1:8" s="4" customFormat="1" ht="31.5" x14ac:dyDescent="0.25">
      <c r="A80" s="46"/>
      <c r="B80" s="69" t="s">
        <v>85</v>
      </c>
      <c r="C80" s="71">
        <v>5</v>
      </c>
      <c r="D80" s="71">
        <v>5</v>
      </c>
      <c r="E80" s="139"/>
      <c r="F80" s="136"/>
      <c r="G80" s="136"/>
      <c r="H80" s="136"/>
    </row>
    <row r="81" spans="1:8" s="4" customFormat="1" ht="31.5" x14ac:dyDescent="0.25">
      <c r="A81" s="46"/>
      <c r="B81" s="69" t="s">
        <v>86</v>
      </c>
      <c r="C81" s="71">
        <v>103</v>
      </c>
      <c r="D81" s="71">
        <v>103</v>
      </c>
      <c r="E81" s="139"/>
      <c r="F81" s="136"/>
      <c r="G81" s="136"/>
      <c r="H81" s="136"/>
    </row>
    <row r="82" spans="1:8" s="4" customFormat="1" ht="31.5" x14ac:dyDescent="0.25">
      <c r="A82" s="46"/>
      <c r="B82" s="69" t="s">
        <v>87</v>
      </c>
      <c r="C82" s="71">
        <v>284</v>
      </c>
      <c r="D82" s="71">
        <v>284</v>
      </c>
      <c r="E82" s="139"/>
      <c r="F82" s="136"/>
      <c r="G82" s="136"/>
      <c r="H82" s="136"/>
    </row>
    <row r="83" spans="1:8" s="4" customFormat="1" x14ac:dyDescent="0.25">
      <c r="A83" s="46"/>
      <c r="B83" s="8" t="s">
        <v>88</v>
      </c>
      <c r="C83" s="71">
        <v>5</v>
      </c>
      <c r="D83" s="71">
        <v>5</v>
      </c>
      <c r="E83" s="139"/>
      <c r="F83" s="136"/>
      <c r="G83" s="136"/>
      <c r="H83" s="136"/>
    </row>
    <row r="84" spans="1:8" s="4" customFormat="1" x14ac:dyDescent="0.25">
      <c r="A84" s="46"/>
      <c r="B84" s="69" t="s">
        <v>169</v>
      </c>
      <c r="C84" s="71">
        <v>300</v>
      </c>
      <c r="D84" s="71">
        <v>300</v>
      </c>
      <c r="E84" s="139"/>
      <c r="F84" s="136"/>
      <c r="G84" s="136"/>
      <c r="H84" s="136"/>
    </row>
    <row r="85" spans="1:8" s="4" customFormat="1" x14ac:dyDescent="0.25">
      <c r="A85" s="46"/>
      <c r="B85" s="69" t="s">
        <v>180</v>
      </c>
      <c r="C85" s="71">
        <v>47</v>
      </c>
      <c r="D85" s="71">
        <v>47</v>
      </c>
      <c r="E85" s="139"/>
      <c r="F85" s="136"/>
      <c r="G85" s="136"/>
      <c r="H85" s="136"/>
    </row>
    <row r="86" spans="1:8" s="4" customFormat="1" ht="31.5" x14ac:dyDescent="0.25">
      <c r="A86" s="46"/>
      <c r="B86" s="106" t="s">
        <v>89</v>
      </c>
      <c r="C86" s="71">
        <v>5</v>
      </c>
      <c r="D86" s="71">
        <v>5</v>
      </c>
      <c r="E86" s="139"/>
      <c r="F86" s="136"/>
      <c r="G86" s="136"/>
      <c r="H86" s="136"/>
    </row>
    <row r="87" spans="1:8" s="4" customFormat="1" ht="31.5" x14ac:dyDescent="0.25">
      <c r="A87" s="46"/>
      <c r="B87" s="69" t="s">
        <v>90</v>
      </c>
      <c r="C87" s="71">
        <v>13</v>
      </c>
      <c r="D87" s="71">
        <v>13</v>
      </c>
      <c r="E87" s="139"/>
      <c r="F87" s="136"/>
      <c r="G87" s="136"/>
      <c r="H87" s="136"/>
    </row>
    <row r="88" spans="1:8" s="4" customFormat="1" ht="31.5" x14ac:dyDescent="0.25">
      <c r="A88" s="46"/>
      <c r="B88" s="69" t="s">
        <v>91</v>
      </c>
      <c r="C88" s="71">
        <v>30</v>
      </c>
      <c r="D88" s="71">
        <v>30</v>
      </c>
      <c r="E88" s="139"/>
      <c r="F88" s="136"/>
      <c r="G88" s="136"/>
      <c r="H88" s="136"/>
    </row>
    <row r="89" spans="1:8" s="4" customFormat="1" x14ac:dyDescent="0.25">
      <c r="A89" s="46"/>
      <c r="B89" s="5" t="s">
        <v>92</v>
      </c>
      <c r="C89" s="71">
        <v>5</v>
      </c>
      <c r="D89" s="71">
        <v>5</v>
      </c>
      <c r="E89" s="139"/>
      <c r="F89" s="136"/>
      <c r="G89" s="136"/>
      <c r="H89" s="136"/>
    </row>
    <row r="90" spans="1:8" s="4" customFormat="1" ht="31.5" x14ac:dyDescent="0.25">
      <c r="A90" s="46"/>
      <c r="B90" s="69" t="s">
        <v>93</v>
      </c>
      <c r="C90" s="71">
        <v>0</v>
      </c>
      <c r="D90" s="71">
        <v>0</v>
      </c>
      <c r="E90" s="139"/>
      <c r="F90" s="136"/>
      <c r="G90" s="136"/>
      <c r="H90" s="136"/>
    </row>
    <row r="91" spans="1:8" s="4" customFormat="1" ht="31.5" x14ac:dyDescent="0.25">
      <c r="A91" s="46"/>
      <c r="B91" s="106" t="s">
        <v>94</v>
      </c>
      <c r="C91" s="71">
        <v>0</v>
      </c>
      <c r="D91" s="71">
        <v>0</v>
      </c>
      <c r="E91" s="139"/>
      <c r="F91" s="136"/>
      <c r="G91" s="136"/>
      <c r="H91" s="136"/>
    </row>
    <row r="92" spans="1:8" s="4" customFormat="1" ht="31.5" x14ac:dyDescent="0.25">
      <c r="A92" s="46"/>
      <c r="B92" s="106" t="s">
        <v>95</v>
      </c>
      <c r="C92" s="71">
        <v>175</v>
      </c>
      <c r="D92" s="71">
        <v>175</v>
      </c>
      <c r="E92" s="139"/>
      <c r="F92" s="136"/>
      <c r="G92" s="136"/>
      <c r="H92" s="136"/>
    </row>
    <row r="93" spans="1:8" s="4" customFormat="1" x14ac:dyDescent="0.25">
      <c r="A93" s="46"/>
      <c r="B93" s="106" t="s">
        <v>96</v>
      </c>
      <c r="C93" s="71">
        <v>142</v>
      </c>
      <c r="D93" s="71">
        <v>142</v>
      </c>
      <c r="E93" s="139"/>
      <c r="F93" s="136"/>
      <c r="G93" s="136"/>
      <c r="H93" s="136"/>
    </row>
    <row r="94" spans="1:8" s="4" customFormat="1" x14ac:dyDescent="0.25">
      <c r="A94" s="46"/>
      <c r="B94" s="106" t="s">
        <v>97</v>
      </c>
      <c r="C94" s="71">
        <v>5</v>
      </c>
      <c r="D94" s="71">
        <v>5</v>
      </c>
      <c r="E94" s="139"/>
      <c r="F94" s="136"/>
      <c r="G94" s="136"/>
      <c r="H94" s="136"/>
    </row>
    <row r="95" spans="1:8" s="4" customFormat="1" ht="31.5" x14ac:dyDescent="0.25">
      <c r="A95" s="46"/>
      <c r="B95" s="107" t="s">
        <v>150</v>
      </c>
      <c r="C95" s="71">
        <v>10</v>
      </c>
      <c r="D95" s="71">
        <v>10</v>
      </c>
      <c r="E95" s="139"/>
      <c r="F95" s="136"/>
      <c r="G95" s="136"/>
      <c r="H95" s="136"/>
    </row>
    <row r="96" spans="1:8" s="4" customFormat="1" x14ac:dyDescent="0.25">
      <c r="A96" s="46"/>
      <c r="B96" s="106" t="s">
        <v>98</v>
      </c>
      <c r="C96" s="71">
        <v>172</v>
      </c>
      <c r="D96" s="71">
        <v>172</v>
      </c>
      <c r="E96" s="139"/>
      <c r="F96" s="136"/>
      <c r="G96" s="136"/>
      <c r="H96" s="136"/>
    </row>
    <row r="97" spans="1:8" s="4" customFormat="1" ht="31.5" x14ac:dyDescent="0.25">
      <c r="A97" s="46"/>
      <c r="B97" s="106" t="s">
        <v>99</v>
      </c>
      <c r="C97" s="71">
        <v>56</v>
      </c>
      <c r="D97" s="71">
        <v>56</v>
      </c>
      <c r="E97" s="139"/>
      <c r="F97" s="136"/>
      <c r="G97" s="136"/>
      <c r="H97" s="136"/>
    </row>
    <row r="98" spans="1:8" s="4" customFormat="1" ht="31.5" x14ac:dyDescent="0.25">
      <c r="A98" s="46"/>
      <c r="B98" s="100" t="s">
        <v>100</v>
      </c>
      <c r="C98" s="71">
        <v>120</v>
      </c>
      <c r="D98" s="75"/>
      <c r="E98" s="95">
        <v>120</v>
      </c>
      <c r="F98" s="136"/>
      <c r="G98" s="136"/>
      <c r="H98" s="136"/>
    </row>
    <row r="99" spans="1:8" s="4" customFormat="1" ht="31.5" x14ac:dyDescent="0.25">
      <c r="A99" s="46"/>
      <c r="B99" s="100" t="s">
        <v>101</v>
      </c>
      <c r="C99" s="71">
        <v>120</v>
      </c>
      <c r="D99" s="75"/>
      <c r="E99" s="95">
        <v>120</v>
      </c>
      <c r="F99" s="136"/>
      <c r="G99" s="136"/>
      <c r="H99" s="136"/>
    </row>
    <row r="100" spans="1:8" s="4" customFormat="1" ht="31.5" x14ac:dyDescent="0.25">
      <c r="A100" s="46"/>
      <c r="B100" s="82" t="s">
        <v>102</v>
      </c>
      <c r="C100" s="71">
        <v>330</v>
      </c>
      <c r="D100" s="75">
        <v>210</v>
      </c>
      <c r="E100" s="95">
        <v>120</v>
      </c>
      <c r="F100" s="136"/>
      <c r="G100" s="136"/>
      <c r="H100" s="136"/>
    </row>
    <row r="101" spans="1:8" s="4" customFormat="1" x14ac:dyDescent="0.25">
      <c r="A101" s="46"/>
      <c r="B101" s="106" t="s">
        <v>103</v>
      </c>
      <c r="C101" s="71">
        <v>98</v>
      </c>
      <c r="D101" s="71">
        <v>98</v>
      </c>
      <c r="E101" s="139"/>
      <c r="F101" s="136"/>
      <c r="G101" s="136"/>
      <c r="H101" s="136"/>
    </row>
    <row r="102" spans="1:8" s="4" customFormat="1" x14ac:dyDescent="0.25">
      <c r="A102" s="46"/>
      <c r="B102" s="106" t="s">
        <v>104</v>
      </c>
      <c r="C102" s="71">
        <v>100</v>
      </c>
      <c r="D102" s="71">
        <v>100</v>
      </c>
      <c r="E102" s="139"/>
      <c r="F102" s="136"/>
      <c r="G102" s="136"/>
      <c r="H102" s="136"/>
    </row>
    <row r="103" spans="1:8" s="4" customFormat="1" x14ac:dyDescent="0.25">
      <c r="A103" s="46"/>
      <c r="B103" s="106" t="s">
        <v>105</v>
      </c>
      <c r="C103" s="71">
        <v>120</v>
      </c>
      <c r="D103" s="71">
        <v>120</v>
      </c>
      <c r="E103" s="139"/>
      <c r="F103" s="136"/>
      <c r="G103" s="136"/>
      <c r="H103" s="136"/>
    </row>
    <row r="104" spans="1:8" s="4" customFormat="1" x14ac:dyDescent="0.25">
      <c r="A104" s="46"/>
      <c r="B104" s="106" t="s">
        <v>106</v>
      </c>
      <c r="C104" s="71">
        <v>95</v>
      </c>
      <c r="D104" s="71">
        <v>95</v>
      </c>
      <c r="E104" s="139"/>
      <c r="F104" s="136"/>
      <c r="G104" s="136"/>
      <c r="H104" s="136"/>
    </row>
    <row r="105" spans="1:8" s="4" customFormat="1" x14ac:dyDescent="0.25">
      <c r="A105" s="46"/>
      <c r="B105" s="106" t="s">
        <v>107</v>
      </c>
      <c r="C105" s="71">
        <v>14</v>
      </c>
      <c r="D105" s="71">
        <v>14</v>
      </c>
      <c r="E105" s="139"/>
      <c r="F105" s="136"/>
      <c r="G105" s="136"/>
      <c r="H105" s="136"/>
    </row>
    <row r="106" spans="1:8" s="4" customFormat="1" x14ac:dyDescent="0.25">
      <c r="A106" s="46"/>
      <c r="B106" s="106" t="s">
        <v>108</v>
      </c>
      <c r="C106" s="71">
        <v>62</v>
      </c>
      <c r="D106" s="71">
        <v>62</v>
      </c>
      <c r="E106" s="139"/>
      <c r="F106" s="136"/>
      <c r="G106" s="136"/>
      <c r="H106" s="136"/>
    </row>
    <row r="107" spans="1:8" s="4" customFormat="1" x14ac:dyDescent="0.25">
      <c r="A107" s="46"/>
      <c r="B107" s="106" t="s">
        <v>109</v>
      </c>
      <c r="C107" s="71">
        <v>33</v>
      </c>
      <c r="D107" s="71">
        <v>33</v>
      </c>
      <c r="E107" s="139"/>
      <c r="F107" s="136"/>
      <c r="G107" s="136"/>
      <c r="H107" s="136"/>
    </row>
    <row r="108" spans="1:8" s="4" customFormat="1" x14ac:dyDescent="0.25">
      <c r="A108" s="46"/>
      <c r="B108" s="106" t="s">
        <v>110</v>
      </c>
      <c r="C108" s="71">
        <v>25</v>
      </c>
      <c r="D108" s="71">
        <v>25</v>
      </c>
      <c r="E108" s="139"/>
      <c r="F108" s="136"/>
      <c r="G108" s="136"/>
      <c r="H108" s="136"/>
    </row>
    <row r="109" spans="1:8" s="4" customFormat="1" x14ac:dyDescent="0.25">
      <c r="A109" s="46"/>
      <c r="B109" s="106" t="s">
        <v>111</v>
      </c>
      <c r="C109" s="71">
        <v>26</v>
      </c>
      <c r="D109" s="71">
        <v>0</v>
      </c>
      <c r="E109" s="95">
        <v>26</v>
      </c>
      <c r="F109" s="136"/>
      <c r="G109" s="136"/>
      <c r="H109" s="136"/>
    </row>
    <row r="110" spans="1:8" s="4" customFormat="1" x14ac:dyDescent="0.25">
      <c r="A110" s="46"/>
      <c r="B110" s="106" t="s">
        <v>112</v>
      </c>
      <c r="C110" s="71">
        <v>20</v>
      </c>
      <c r="D110" s="71">
        <v>0</v>
      </c>
      <c r="E110" s="95">
        <v>20</v>
      </c>
      <c r="F110" s="136"/>
      <c r="G110" s="136"/>
      <c r="H110" s="136"/>
    </row>
    <row r="111" spans="1:8" s="4" customFormat="1" x14ac:dyDescent="0.25">
      <c r="A111" s="46"/>
      <c r="B111" s="106" t="s">
        <v>113</v>
      </c>
      <c r="C111" s="71">
        <v>84</v>
      </c>
      <c r="D111" s="75">
        <v>34</v>
      </c>
      <c r="E111" s="95">
        <v>50</v>
      </c>
      <c r="F111" s="136"/>
      <c r="G111" s="136"/>
      <c r="H111" s="136"/>
    </row>
    <row r="112" spans="1:8" s="4" customFormat="1" x14ac:dyDescent="0.25">
      <c r="A112" s="46"/>
      <c r="B112" s="106" t="s">
        <v>114</v>
      </c>
      <c r="C112" s="95">
        <v>61</v>
      </c>
      <c r="D112" s="75">
        <v>11</v>
      </c>
      <c r="E112" s="95">
        <v>50</v>
      </c>
      <c r="F112" s="136"/>
      <c r="G112" s="136"/>
      <c r="H112" s="136"/>
    </row>
    <row r="113" spans="1:8" s="4" customFormat="1" x14ac:dyDescent="0.25">
      <c r="A113" s="46"/>
      <c r="B113" s="106" t="s">
        <v>115</v>
      </c>
      <c r="C113" s="95">
        <v>27</v>
      </c>
      <c r="D113" s="75"/>
      <c r="E113" s="95">
        <v>27</v>
      </c>
      <c r="F113" s="136"/>
      <c r="G113" s="136"/>
      <c r="H113" s="136"/>
    </row>
    <row r="114" spans="1:8" s="4" customFormat="1" x14ac:dyDescent="0.25">
      <c r="A114" s="46"/>
      <c r="B114" s="106" t="s">
        <v>116</v>
      </c>
      <c r="C114" s="95">
        <v>153</v>
      </c>
      <c r="D114" s="75"/>
      <c r="E114" s="95">
        <v>153</v>
      </c>
      <c r="F114" s="136"/>
      <c r="G114" s="136"/>
      <c r="H114" s="136"/>
    </row>
    <row r="115" spans="1:8" s="4" customFormat="1" x14ac:dyDescent="0.25">
      <c r="A115" s="46"/>
      <c r="B115" s="106" t="s">
        <v>117</v>
      </c>
      <c r="C115" s="95">
        <v>137</v>
      </c>
      <c r="D115" s="75">
        <v>37</v>
      </c>
      <c r="E115" s="95">
        <v>100</v>
      </c>
      <c r="F115" s="136"/>
      <c r="G115" s="136"/>
      <c r="H115" s="136"/>
    </row>
    <row r="116" spans="1:8" s="4" customFormat="1" x14ac:dyDescent="0.25">
      <c r="A116" s="46"/>
      <c r="B116" s="106" t="s">
        <v>118</v>
      </c>
      <c r="C116" s="95">
        <v>125</v>
      </c>
      <c r="D116" s="75"/>
      <c r="E116" s="95">
        <v>125</v>
      </c>
      <c r="F116" s="136"/>
      <c r="G116" s="136"/>
      <c r="H116" s="136"/>
    </row>
    <row r="117" spans="1:8" s="4" customFormat="1" x14ac:dyDescent="0.25">
      <c r="A117" s="46"/>
      <c r="B117" s="106" t="s">
        <v>119</v>
      </c>
      <c r="C117" s="95">
        <v>230</v>
      </c>
      <c r="D117" s="75"/>
      <c r="E117" s="95">
        <v>230</v>
      </c>
      <c r="F117" s="136"/>
      <c r="G117" s="136"/>
      <c r="H117" s="136"/>
    </row>
    <row r="118" spans="1:8" s="4" customFormat="1" x14ac:dyDescent="0.25">
      <c r="A118" s="46"/>
      <c r="B118" s="108" t="s">
        <v>120</v>
      </c>
      <c r="C118" s="71">
        <v>72</v>
      </c>
      <c r="D118" s="71">
        <v>72</v>
      </c>
      <c r="E118" s="139"/>
      <c r="F118" s="136"/>
      <c r="G118" s="136"/>
      <c r="H118" s="136"/>
    </row>
    <row r="119" spans="1:8" s="4" customFormat="1" x14ac:dyDescent="0.25">
      <c r="A119" s="46"/>
      <c r="B119" s="106" t="s">
        <v>121</v>
      </c>
      <c r="C119" s="71">
        <v>155</v>
      </c>
      <c r="D119" s="71">
        <v>155</v>
      </c>
      <c r="E119" s="139"/>
      <c r="F119" s="136"/>
      <c r="G119" s="136"/>
      <c r="H119" s="136"/>
    </row>
    <row r="120" spans="1:8" s="4" customFormat="1" x14ac:dyDescent="0.25">
      <c r="A120" s="46"/>
      <c r="B120" s="107" t="s">
        <v>122</v>
      </c>
      <c r="C120" s="71">
        <v>155</v>
      </c>
      <c r="D120" s="71">
        <v>155</v>
      </c>
      <c r="E120" s="139"/>
      <c r="F120" s="136"/>
      <c r="G120" s="136"/>
      <c r="H120" s="136"/>
    </row>
    <row r="121" spans="1:8" s="4" customFormat="1" x14ac:dyDescent="0.25">
      <c r="A121" s="46"/>
      <c r="B121" s="106" t="s">
        <v>123</v>
      </c>
      <c r="C121" s="71">
        <v>80</v>
      </c>
      <c r="D121" s="71">
        <v>80</v>
      </c>
      <c r="E121" s="139"/>
      <c r="F121" s="136"/>
      <c r="G121" s="136"/>
      <c r="H121" s="136"/>
    </row>
    <row r="122" spans="1:8" s="4" customFormat="1" ht="47.25" x14ac:dyDescent="0.25">
      <c r="A122" s="46"/>
      <c r="B122" s="106" t="s">
        <v>124</v>
      </c>
      <c r="C122" s="71">
        <v>280</v>
      </c>
      <c r="D122" s="71">
        <v>280</v>
      </c>
      <c r="E122" s="139"/>
      <c r="F122" s="136"/>
      <c r="G122" s="136"/>
      <c r="H122" s="136"/>
    </row>
    <row r="123" spans="1:8" s="4" customFormat="1" ht="31.5" x14ac:dyDescent="0.25">
      <c r="A123" s="46"/>
      <c r="B123" s="106" t="s">
        <v>125</v>
      </c>
      <c r="C123" s="71">
        <v>350</v>
      </c>
      <c r="D123" s="71">
        <v>350</v>
      </c>
      <c r="E123" s="139"/>
      <c r="F123" s="136"/>
      <c r="G123" s="136"/>
      <c r="H123" s="136"/>
    </row>
    <row r="124" spans="1:8" s="4" customFormat="1" ht="47.25" x14ac:dyDescent="0.25">
      <c r="A124" s="46"/>
      <c r="B124" s="106" t="s">
        <v>126</v>
      </c>
      <c r="C124" s="71">
        <v>155</v>
      </c>
      <c r="D124" s="71">
        <v>155</v>
      </c>
      <c r="E124" s="139"/>
      <c r="F124" s="136"/>
      <c r="G124" s="136"/>
      <c r="H124" s="136"/>
    </row>
    <row r="125" spans="1:8" s="4" customFormat="1" x14ac:dyDescent="0.25">
      <c r="A125" s="46"/>
      <c r="B125" s="8" t="s">
        <v>58</v>
      </c>
      <c r="C125" s="71">
        <v>1050</v>
      </c>
      <c r="D125" s="75">
        <v>0</v>
      </c>
      <c r="E125" s="95">
        <v>1050</v>
      </c>
      <c r="F125" s="136"/>
      <c r="G125" s="136"/>
      <c r="H125" s="136"/>
    </row>
    <row r="126" spans="1:8" s="4" customFormat="1" x14ac:dyDescent="0.25">
      <c r="A126" s="46"/>
      <c r="B126" s="102" t="s">
        <v>127</v>
      </c>
      <c r="C126" s="71">
        <v>15</v>
      </c>
      <c r="D126" s="75">
        <v>10</v>
      </c>
      <c r="E126" s="95">
        <v>5</v>
      </c>
      <c r="F126" s="136"/>
      <c r="G126" s="136"/>
      <c r="H126" s="136"/>
    </row>
    <row r="127" spans="1:8" s="4" customFormat="1" x14ac:dyDescent="0.25">
      <c r="A127" s="46"/>
      <c r="B127" s="8" t="s">
        <v>163</v>
      </c>
      <c r="C127" s="71">
        <v>303</v>
      </c>
      <c r="D127" s="134">
        <v>303</v>
      </c>
      <c r="E127" s="95"/>
      <c r="F127" s="136"/>
      <c r="G127" s="136"/>
      <c r="H127" s="136"/>
    </row>
    <row r="128" spans="1:8" s="4" customFormat="1" x14ac:dyDescent="0.25">
      <c r="A128" s="46"/>
      <c r="B128" s="5" t="s">
        <v>164</v>
      </c>
      <c r="C128" s="71">
        <v>306</v>
      </c>
      <c r="D128" s="134">
        <v>306</v>
      </c>
      <c r="E128" s="95"/>
      <c r="F128" s="136"/>
      <c r="G128" s="136"/>
      <c r="H128" s="136"/>
    </row>
    <row r="129" spans="1:8" s="4" customFormat="1" x14ac:dyDescent="0.25">
      <c r="A129" s="46"/>
      <c r="B129" s="8" t="s">
        <v>165</v>
      </c>
      <c r="C129" s="71">
        <v>124</v>
      </c>
      <c r="D129" s="134">
        <v>124</v>
      </c>
      <c r="E129" s="95"/>
      <c r="F129" s="136"/>
      <c r="G129" s="136"/>
      <c r="H129" s="136"/>
    </row>
    <row r="130" spans="1:8" s="4" customFormat="1" x14ac:dyDescent="0.25">
      <c r="A130" s="46"/>
      <c r="B130" s="8" t="s">
        <v>166</v>
      </c>
      <c r="C130" s="71">
        <v>63</v>
      </c>
      <c r="D130" s="134">
        <v>63</v>
      </c>
      <c r="E130" s="95"/>
      <c r="F130" s="136"/>
      <c r="G130" s="136"/>
      <c r="H130" s="136"/>
    </row>
    <row r="131" spans="1:8" s="4" customFormat="1" x14ac:dyDescent="0.25">
      <c r="A131" s="46"/>
      <c r="B131" s="8" t="s">
        <v>167</v>
      </c>
      <c r="C131" s="71">
        <v>220</v>
      </c>
      <c r="D131" s="134">
        <v>220</v>
      </c>
      <c r="E131" s="95"/>
      <c r="F131" s="136"/>
      <c r="G131" s="136"/>
      <c r="H131" s="136"/>
    </row>
    <row r="132" spans="1:8" s="4" customFormat="1" x14ac:dyDescent="0.25">
      <c r="A132" s="46"/>
      <c r="B132" s="8" t="s">
        <v>168</v>
      </c>
      <c r="C132" s="71">
        <v>115</v>
      </c>
      <c r="D132" s="134">
        <v>115</v>
      </c>
      <c r="E132" s="95"/>
      <c r="F132" s="136"/>
      <c r="G132" s="136"/>
      <c r="H132" s="136"/>
    </row>
    <row r="133" spans="1:8" s="4" customFormat="1" x14ac:dyDescent="0.25">
      <c r="A133" s="46"/>
      <c r="B133" s="9" t="s">
        <v>128</v>
      </c>
      <c r="C133" s="71">
        <v>5</v>
      </c>
      <c r="D133" s="71">
        <v>5</v>
      </c>
      <c r="E133" s="112">
        <v>0</v>
      </c>
      <c r="F133" s="2"/>
      <c r="G133" s="2"/>
      <c r="H133" s="2"/>
    </row>
    <row r="134" spans="1:8" s="4" customFormat="1" x14ac:dyDescent="0.25">
      <c r="A134" s="46"/>
      <c r="B134" s="9" t="s">
        <v>129</v>
      </c>
      <c r="C134" s="71">
        <v>5</v>
      </c>
      <c r="D134" s="71">
        <v>5</v>
      </c>
      <c r="E134" s="112">
        <v>0</v>
      </c>
      <c r="F134" s="2"/>
      <c r="G134" s="2"/>
      <c r="H134" s="2"/>
    </row>
    <row r="135" spans="1:8" s="4" customFormat="1" x14ac:dyDescent="0.25">
      <c r="A135" s="46"/>
      <c r="B135" s="9" t="s">
        <v>130</v>
      </c>
      <c r="C135" s="71">
        <v>5</v>
      </c>
      <c r="D135" s="71">
        <v>5</v>
      </c>
      <c r="E135" s="112">
        <v>0</v>
      </c>
      <c r="F135" s="2"/>
      <c r="G135" s="2"/>
      <c r="H135" s="2"/>
    </row>
    <row r="136" spans="1:8" s="4" customFormat="1" x14ac:dyDescent="0.25">
      <c r="A136" s="46"/>
      <c r="B136" s="9" t="s">
        <v>131</v>
      </c>
      <c r="C136" s="71">
        <v>20</v>
      </c>
      <c r="D136" s="71">
        <v>20</v>
      </c>
      <c r="E136" s="112">
        <v>0</v>
      </c>
      <c r="F136" s="2"/>
      <c r="G136" s="2"/>
      <c r="H136" s="2"/>
    </row>
    <row r="137" spans="1:8" s="4" customFormat="1" ht="14.25" customHeight="1" x14ac:dyDescent="0.25">
      <c r="A137" s="46"/>
      <c r="B137" s="9" t="s">
        <v>132</v>
      </c>
      <c r="C137" s="71">
        <v>50</v>
      </c>
      <c r="D137" s="71">
        <v>50</v>
      </c>
      <c r="E137" s="112">
        <v>0</v>
      </c>
      <c r="F137" s="2"/>
      <c r="G137" s="2"/>
      <c r="H137" s="2"/>
    </row>
    <row r="138" spans="1:8" s="4" customFormat="1" ht="16.5" customHeight="1" x14ac:dyDescent="0.25">
      <c r="A138" s="46"/>
      <c r="B138" s="69" t="s">
        <v>133</v>
      </c>
      <c r="C138" s="71">
        <v>10</v>
      </c>
      <c r="D138" s="71">
        <v>10</v>
      </c>
      <c r="E138" s="112">
        <v>0</v>
      </c>
      <c r="F138" s="2"/>
      <c r="G138" s="2"/>
      <c r="H138" s="2"/>
    </row>
    <row r="139" spans="1:8" s="4" customFormat="1" x14ac:dyDescent="0.25">
      <c r="A139" s="46"/>
      <c r="B139" s="76" t="s">
        <v>134</v>
      </c>
      <c r="C139" s="71">
        <v>10</v>
      </c>
      <c r="D139" s="75">
        <v>10</v>
      </c>
      <c r="E139" s="26"/>
      <c r="F139" s="2"/>
      <c r="G139" s="2"/>
      <c r="H139" s="2"/>
    </row>
    <row r="140" spans="1:8" s="4" customFormat="1" x14ac:dyDescent="0.25">
      <c r="A140" s="46"/>
      <c r="B140" s="76" t="s">
        <v>59</v>
      </c>
      <c r="C140" s="71">
        <v>5</v>
      </c>
      <c r="D140" s="75">
        <v>5</v>
      </c>
      <c r="E140" s="26"/>
      <c r="F140" s="2"/>
      <c r="G140" s="2"/>
      <c r="H140" s="2"/>
    </row>
    <row r="141" spans="1:8" s="4" customFormat="1" x14ac:dyDescent="0.25">
      <c r="A141" s="46"/>
      <c r="B141" s="76" t="s">
        <v>135</v>
      </c>
      <c r="C141" s="71">
        <v>5</v>
      </c>
      <c r="D141" s="75">
        <v>5</v>
      </c>
      <c r="E141" s="26"/>
      <c r="F141" s="2"/>
      <c r="G141" s="2"/>
      <c r="H141" s="2"/>
    </row>
    <row r="142" spans="1:8" s="4" customFormat="1" x14ac:dyDescent="0.25">
      <c r="A142" s="46"/>
      <c r="B142" s="76" t="s">
        <v>172</v>
      </c>
      <c r="C142" s="71">
        <v>150</v>
      </c>
      <c r="D142" s="75">
        <v>150</v>
      </c>
      <c r="E142" s="26"/>
      <c r="F142" s="2"/>
      <c r="G142" s="2"/>
      <c r="H142" s="2"/>
    </row>
    <row r="143" spans="1:8" s="4" customFormat="1" x14ac:dyDescent="0.25">
      <c r="A143" s="46"/>
      <c r="B143" s="9" t="s">
        <v>136</v>
      </c>
      <c r="C143" s="71">
        <v>5</v>
      </c>
      <c r="D143" s="75">
        <v>5</v>
      </c>
      <c r="E143" s="26"/>
      <c r="F143" s="2"/>
      <c r="G143" s="2"/>
      <c r="H143" s="2"/>
    </row>
    <row r="144" spans="1:8" s="4" customFormat="1" x14ac:dyDescent="0.25">
      <c r="A144" s="46"/>
      <c r="B144" s="70" t="s">
        <v>151</v>
      </c>
      <c r="C144" s="71">
        <v>0</v>
      </c>
      <c r="D144" s="75">
        <v>0</v>
      </c>
      <c r="E144" s="26"/>
      <c r="F144" s="2"/>
      <c r="G144" s="2"/>
      <c r="H144" s="2"/>
    </row>
    <row r="145" spans="1:8" s="4" customFormat="1" x14ac:dyDescent="0.25">
      <c r="A145" s="46"/>
      <c r="B145" s="65" t="s">
        <v>43</v>
      </c>
      <c r="C145" s="71">
        <v>158</v>
      </c>
      <c r="D145" s="75">
        <v>158</v>
      </c>
      <c r="E145" s="26"/>
      <c r="F145" s="2"/>
      <c r="G145" s="2"/>
      <c r="H145" s="2"/>
    </row>
    <row r="146" spans="1:8" s="4" customFormat="1" x14ac:dyDescent="0.25">
      <c r="A146" s="46"/>
      <c r="B146" s="70" t="s">
        <v>154</v>
      </c>
      <c r="C146" s="71">
        <v>70</v>
      </c>
      <c r="D146" s="75">
        <v>70</v>
      </c>
      <c r="E146" s="26"/>
      <c r="F146" s="2"/>
      <c r="G146" s="2"/>
      <c r="H146" s="2"/>
    </row>
    <row r="147" spans="1:8" s="4" customFormat="1" ht="31.5" x14ac:dyDescent="0.25">
      <c r="A147" s="46"/>
      <c r="B147" s="70" t="s">
        <v>137</v>
      </c>
      <c r="C147" s="71">
        <f>+D147+E147</f>
        <v>875</v>
      </c>
      <c r="D147" s="75">
        <v>376</v>
      </c>
      <c r="E147" s="112">
        <v>499</v>
      </c>
      <c r="F147" s="2"/>
      <c r="G147" s="2"/>
      <c r="H147" s="2"/>
    </row>
    <row r="148" spans="1:8" s="4" customFormat="1" ht="31.5" x14ac:dyDescent="0.25">
      <c r="A148" s="46"/>
      <c r="B148" s="69" t="s">
        <v>138</v>
      </c>
      <c r="C148" s="71">
        <v>111</v>
      </c>
      <c r="D148" s="75">
        <v>7</v>
      </c>
      <c r="E148" s="112">
        <v>104</v>
      </c>
      <c r="F148" s="2"/>
      <c r="G148" s="2"/>
      <c r="H148" s="2"/>
    </row>
    <row r="149" spans="1:8" s="4" customFormat="1" x14ac:dyDescent="0.25">
      <c r="A149" s="46"/>
      <c r="B149" s="8" t="s">
        <v>139</v>
      </c>
      <c r="C149" s="71">
        <v>170</v>
      </c>
      <c r="D149" s="75">
        <v>170</v>
      </c>
      <c r="E149" s="26">
        <v>0</v>
      </c>
      <c r="F149" s="2"/>
      <c r="G149" s="2"/>
      <c r="H149" s="2"/>
    </row>
    <row r="150" spans="1:8" s="4" customFormat="1" x14ac:dyDescent="0.25">
      <c r="A150" s="46"/>
      <c r="B150" s="109" t="s">
        <v>181</v>
      </c>
      <c r="C150" s="87">
        <v>80</v>
      </c>
      <c r="D150" s="104">
        <v>80</v>
      </c>
      <c r="E150" s="26">
        <v>0</v>
      </c>
      <c r="F150" s="2"/>
      <c r="G150" s="2"/>
      <c r="H150" s="2"/>
    </row>
    <row r="151" spans="1:8" s="4" customFormat="1" x14ac:dyDescent="0.25">
      <c r="A151" s="46"/>
      <c r="B151" s="103" t="s">
        <v>170</v>
      </c>
      <c r="C151" s="87">
        <v>3289</v>
      </c>
      <c r="D151" s="104">
        <v>1776</v>
      </c>
      <c r="E151" s="26">
        <v>1513</v>
      </c>
      <c r="F151" s="2"/>
      <c r="G151" s="2"/>
      <c r="H151" s="2"/>
    </row>
    <row r="152" spans="1:8" s="4" customFormat="1" ht="16.5" thickBot="1" x14ac:dyDescent="0.3">
      <c r="A152" s="47"/>
      <c r="B152" s="140" t="s">
        <v>173</v>
      </c>
      <c r="C152" s="141">
        <v>485</v>
      </c>
      <c r="D152" s="105">
        <v>485</v>
      </c>
      <c r="E152" s="113">
        <v>0</v>
      </c>
      <c r="F152" s="2"/>
      <c r="G152" s="2"/>
      <c r="H152" s="2"/>
    </row>
    <row r="153" spans="1:8" s="4" customFormat="1" ht="16.5" thickBot="1" x14ac:dyDescent="0.3">
      <c r="A153" s="38"/>
      <c r="B153" s="39" t="s">
        <v>15</v>
      </c>
      <c r="C153" s="88">
        <f>+C154+C159</f>
        <v>29060</v>
      </c>
      <c r="D153" s="88">
        <f t="shared" ref="D153:E153" si="14">+D154+D159</f>
        <v>29060</v>
      </c>
      <c r="E153" s="21">
        <f t="shared" si="14"/>
        <v>0</v>
      </c>
      <c r="F153" s="2"/>
      <c r="G153" s="2"/>
      <c r="H153" s="2"/>
    </row>
    <row r="154" spans="1:8" s="4" customFormat="1" x14ac:dyDescent="0.25">
      <c r="A154" s="62" t="s">
        <v>10</v>
      </c>
      <c r="B154" s="86" t="s">
        <v>11</v>
      </c>
      <c r="C154" s="87">
        <f>+C155+C156+C157+C158</f>
        <v>28763</v>
      </c>
      <c r="D154" s="87">
        <f t="shared" ref="D154:E154" si="15">+D155+D156+D157+D158</f>
        <v>28763</v>
      </c>
      <c r="E154" s="133">
        <f t="shared" si="15"/>
        <v>0</v>
      </c>
      <c r="F154" s="2"/>
      <c r="G154" s="2"/>
      <c r="H154" s="2"/>
    </row>
    <row r="155" spans="1:8" s="4" customFormat="1" ht="30" x14ac:dyDescent="0.25">
      <c r="A155" s="42">
        <v>1</v>
      </c>
      <c r="B155" s="11" t="s">
        <v>21</v>
      </c>
      <c r="C155" s="71">
        <v>24671</v>
      </c>
      <c r="D155" s="12">
        <v>24671</v>
      </c>
      <c r="E155" s="95"/>
      <c r="F155" s="2"/>
      <c r="G155" s="2"/>
      <c r="H155" s="2"/>
    </row>
    <row r="156" spans="1:8" s="4" customFormat="1" ht="33" customHeight="1" x14ac:dyDescent="0.25">
      <c r="A156" s="42">
        <v>2</v>
      </c>
      <c r="B156" s="63" t="s">
        <v>45</v>
      </c>
      <c r="C156" s="71">
        <v>220</v>
      </c>
      <c r="D156" s="12">
        <v>220</v>
      </c>
      <c r="E156" s="137"/>
      <c r="F156" s="2"/>
      <c r="G156" s="2"/>
      <c r="H156" s="2"/>
    </row>
    <row r="157" spans="1:8" s="4" customFormat="1" ht="30" x14ac:dyDescent="0.25">
      <c r="A157" s="42">
        <v>3</v>
      </c>
      <c r="B157" s="11" t="s">
        <v>22</v>
      </c>
      <c r="C157" s="71">
        <v>3757</v>
      </c>
      <c r="D157" s="12">
        <v>3757</v>
      </c>
      <c r="E157" s="137"/>
      <c r="F157" s="2"/>
      <c r="G157" s="2"/>
      <c r="H157" s="2"/>
    </row>
    <row r="158" spans="1:8" s="4" customFormat="1" ht="16.5" thickBot="1" x14ac:dyDescent="0.3">
      <c r="A158" s="64">
        <v>4</v>
      </c>
      <c r="B158" s="128" t="s">
        <v>155</v>
      </c>
      <c r="C158" s="80">
        <v>115</v>
      </c>
      <c r="D158" s="129">
        <v>115</v>
      </c>
      <c r="E158" s="155"/>
      <c r="F158" s="2"/>
      <c r="G158" s="2"/>
      <c r="H158" s="2"/>
    </row>
    <row r="159" spans="1:8" s="4" customFormat="1" ht="16.5" thickBot="1" x14ac:dyDescent="0.3">
      <c r="A159" s="56" t="s">
        <v>13</v>
      </c>
      <c r="B159" s="57" t="s">
        <v>16</v>
      </c>
      <c r="C159" s="91">
        <f>+C160+C161+C162+C163+C164+C165+C166+C167</f>
        <v>297</v>
      </c>
      <c r="D159" s="91">
        <f t="shared" ref="D159:E159" si="16">+D160+D161+D162+D163+D164+D165+D166+D167</f>
        <v>297</v>
      </c>
      <c r="E159" s="91">
        <f t="shared" si="16"/>
        <v>0</v>
      </c>
      <c r="F159" s="2"/>
      <c r="G159" s="2"/>
      <c r="H159" s="2"/>
    </row>
    <row r="160" spans="1:8" s="4" customFormat="1" x14ac:dyDescent="0.25">
      <c r="A160" s="62">
        <v>1</v>
      </c>
      <c r="B160" s="86" t="s">
        <v>20</v>
      </c>
      <c r="C160" s="87">
        <v>0</v>
      </c>
      <c r="D160" s="87">
        <v>0</v>
      </c>
      <c r="E160" s="156"/>
      <c r="F160" s="2"/>
      <c r="G160" s="2"/>
      <c r="H160" s="2"/>
    </row>
    <row r="161" spans="1:9" s="4" customFormat="1" x14ac:dyDescent="0.25">
      <c r="A161" s="42">
        <v>2</v>
      </c>
      <c r="B161" s="106" t="s">
        <v>140</v>
      </c>
      <c r="C161" s="71">
        <v>10</v>
      </c>
      <c r="D161" s="16">
        <v>10</v>
      </c>
      <c r="E161" s="25"/>
      <c r="F161" s="2"/>
      <c r="G161" s="2"/>
      <c r="H161" s="2"/>
    </row>
    <row r="162" spans="1:9" s="4" customFormat="1" x14ac:dyDescent="0.25">
      <c r="A162" s="42">
        <v>3</v>
      </c>
      <c r="B162" s="9" t="s">
        <v>61</v>
      </c>
      <c r="C162" s="71">
        <v>10</v>
      </c>
      <c r="D162" s="16">
        <v>10</v>
      </c>
      <c r="E162" s="25"/>
      <c r="F162" s="2"/>
      <c r="G162" s="2"/>
      <c r="H162" s="2"/>
    </row>
    <row r="163" spans="1:9" s="4" customFormat="1" x14ac:dyDescent="0.25">
      <c r="A163" s="42">
        <v>4</v>
      </c>
      <c r="B163" s="126" t="s">
        <v>141</v>
      </c>
      <c r="C163" s="10">
        <v>100</v>
      </c>
      <c r="D163" s="127">
        <v>100</v>
      </c>
      <c r="E163" s="22"/>
      <c r="F163" s="2"/>
      <c r="G163" s="2"/>
      <c r="H163" s="2"/>
    </row>
    <row r="164" spans="1:9" s="4" customFormat="1" x14ac:dyDescent="0.25">
      <c r="A164" s="61">
        <v>5</v>
      </c>
      <c r="B164" s="126" t="s">
        <v>153</v>
      </c>
      <c r="C164" s="10">
        <v>35</v>
      </c>
      <c r="D164" s="127">
        <v>35</v>
      </c>
      <c r="E164" s="28"/>
      <c r="F164" s="2"/>
      <c r="G164" s="2"/>
      <c r="H164" s="2"/>
    </row>
    <row r="165" spans="1:9" s="4" customFormat="1" x14ac:dyDescent="0.25">
      <c r="A165" s="61">
        <v>6</v>
      </c>
      <c r="B165" s="101" t="s">
        <v>77</v>
      </c>
      <c r="C165" s="10">
        <v>90</v>
      </c>
      <c r="D165" s="127">
        <v>90</v>
      </c>
      <c r="E165" s="28"/>
      <c r="F165" s="2"/>
      <c r="G165" s="2"/>
      <c r="H165" s="2"/>
    </row>
    <row r="166" spans="1:9" s="4" customFormat="1" x14ac:dyDescent="0.25">
      <c r="A166" s="61">
        <v>7</v>
      </c>
      <c r="B166" s="8" t="s">
        <v>174</v>
      </c>
      <c r="C166" s="10">
        <v>15</v>
      </c>
      <c r="D166" s="127">
        <v>15</v>
      </c>
      <c r="E166" s="28"/>
      <c r="F166" s="2"/>
      <c r="G166" s="2"/>
      <c r="H166" s="2"/>
    </row>
    <row r="167" spans="1:9" s="4" customFormat="1" ht="16.5" thickBot="1" x14ac:dyDescent="0.3">
      <c r="A167" s="64">
        <v>8</v>
      </c>
      <c r="B167" s="5" t="s">
        <v>175</v>
      </c>
      <c r="C167" s="80">
        <v>37</v>
      </c>
      <c r="D167" s="125">
        <v>37</v>
      </c>
      <c r="E167" s="154"/>
      <c r="F167" s="2"/>
      <c r="G167" s="2"/>
      <c r="H167" s="2"/>
    </row>
    <row r="168" spans="1:9" s="4" customFormat="1" ht="16.5" thickBot="1" x14ac:dyDescent="0.3">
      <c r="A168" s="50"/>
      <c r="B168" s="39" t="s">
        <v>12</v>
      </c>
      <c r="C168" s="88">
        <f>+C169+C176</f>
        <v>29997</v>
      </c>
      <c r="D168" s="88">
        <f t="shared" ref="D168:E168" si="17">+D169+D176</f>
        <v>29897</v>
      </c>
      <c r="E168" s="88">
        <f t="shared" si="17"/>
        <v>100</v>
      </c>
      <c r="F168" s="2"/>
      <c r="G168" s="2"/>
      <c r="H168" s="2"/>
    </row>
    <row r="169" spans="1:9" s="4" customFormat="1" ht="16.5" thickBot="1" x14ac:dyDescent="0.3">
      <c r="A169" s="56" t="s">
        <v>10</v>
      </c>
      <c r="B169" s="58" t="s">
        <v>11</v>
      </c>
      <c r="C169" s="91">
        <f>+C170+C171+C172+C173+C174+C175</f>
        <v>12733</v>
      </c>
      <c r="D169" s="79">
        <f t="shared" ref="D169:E169" si="18">+D170+D171+D172+D173+D174+D175</f>
        <v>12733</v>
      </c>
      <c r="E169" s="66">
        <f t="shared" si="18"/>
        <v>0</v>
      </c>
      <c r="F169" s="2"/>
      <c r="G169" s="2"/>
      <c r="H169" s="2"/>
    </row>
    <row r="170" spans="1:9" s="4" customFormat="1" ht="30" x14ac:dyDescent="0.25">
      <c r="A170" s="62">
        <v>1</v>
      </c>
      <c r="B170" s="14" t="s">
        <v>23</v>
      </c>
      <c r="C170" s="71">
        <v>11500</v>
      </c>
      <c r="D170" s="17">
        <v>11500</v>
      </c>
      <c r="E170" s="81"/>
      <c r="F170" s="2"/>
      <c r="G170" s="2"/>
      <c r="H170" s="2"/>
    </row>
    <row r="171" spans="1:9" s="4" customFormat="1" ht="45" x14ac:dyDescent="0.25">
      <c r="A171" s="42">
        <v>2</v>
      </c>
      <c r="B171" s="14" t="s">
        <v>24</v>
      </c>
      <c r="C171" s="71">
        <v>187</v>
      </c>
      <c r="D171" s="12">
        <v>187</v>
      </c>
      <c r="E171" s="22"/>
      <c r="F171" s="2"/>
      <c r="G171" s="2"/>
      <c r="H171" s="2"/>
    </row>
    <row r="172" spans="1:9" s="4" customFormat="1" ht="54" customHeight="1" x14ac:dyDescent="0.25">
      <c r="A172" s="42">
        <v>3</v>
      </c>
      <c r="B172" s="14" t="s">
        <v>25</v>
      </c>
      <c r="C172" s="71">
        <v>6</v>
      </c>
      <c r="D172" s="12">
        <v>6</v>
      </c>
      <c r="E172" s="23"/>
      <c r="F172" s="2"/>
      <c r="G172" s="2"/>
      <c r="H172" s="2"/>
    </row>
    <row r="173" spans="1:9" s="4" customFormat="1" ht="30" x14ac:dyDescent="0.25">
      <c r="A173" s="42">
        <v>4</v>
      </c>
      <c r="B173" s="14" t="s">
        <v>26</v>
      </c>
      <c r="C173" s="71">
        <v>100</v>
      </c>
      <c r="D173" s="12">
        <v>100</v>
      </c>
      <c r="E173" s="22"/>
      <c r="F173" s="2"/>
      <c r="G173" s="2"/>
      <c r="H173" s="2"/>
    </row>
    <row r="174" spans="1:9" s="4" customFormat="1" ht="30" x14ac:dyDescent="0.25">
      <c r="A174" s="42">
        <v>5</v>
      </c>
      <c r="B174" s="14" t="s">
        <v>27</v>
      </c>
      <c r="C174" s="71">
        <v>800</v>
      </c>
      <c r="D174" s="12">
        <v>800</v>
      </c>
      <c r="E174" s="25"/>
      <c r="F174" s="2"/>
      <c r="G174" s="2"/>
      <c r="H174" s="2"/>
    </row>
    <row r="175" spans="1:9" s="4" customFormat="1" ht="32.25" thickBot="1" x14ac:dyDescent="0.3">
      <c r="A175" s="64">
        <v>7</v>
      </c>
      <c r="B175" s="65" t="s">
        <v>47</v>
      </c>
      <c r="C175" s="80">
        <v>140</v>
      </c>
      <c r="D175" s="15">
        <v>140</v>
      </c>
      <c r="E175" s="23"/>
      <c r="F175" s="2"/>
      <c r="G175" s="2"/>
      <c r="H175" s="2"/>
      <c r="I175" s="30"/>
    </row>
    <row r="176" spans="1:9" s="4" customFormat="1" ht="16.5" thickBot="1" x14ac:dyDescent="0.3">
      <c r="A176" s="144" t="s">
        <v>13</v>
      </c>
      <c r="B176" s="145" t="s">
        <v>16</v>
      </c>
      <c r="C176" s="143">
        <f>+C177+C178+C179+C180+C181+C182+C183+C184+C185+C186+C187+C188+C189</f>
        <v>17264</v>
      </c>
      <c r="D176" s="143">
        <f t="shared" ref="D176:E176" si="19">+D177+D178+D179+D180+D181+D182+D183+D184+D185+D186+D187+D188+D189</f>
        <v>17164</v>
      </c>
      <c r="E176" s="143">
        <f t="shared" si="19"/>
        <v>100</v>
      </c>
      <c r="F176" s="2"/>
      <c r="G176" s="2"/>
      <c r="H176" s="2"/>
    </row>
    <row r="177" spans="1:8" s="4" customFormat="1" x14ac:dyDescent="0.25">
      <c r="A177" s="163">
        <v>1</v>
      </c>
      <c r="B177" s="164" t="s">
        <v>60</v>
      </c>
      <c r="C177" s="165">
        <v>200</v>
      </c>
      <c r="D177" s="165">
        <v>100</v>
      </c>
      <c r="E177" s="166">
        <v>100</v>
      </c>
      <c r="F177" s="2"/>
      <c r="G177" s="2"/>
      <c r="H177" s="2"/>
    </row>
    <row r="178" spans="1:8" s="4" customFormat="1" ht="31.5" x14ac:dyDescent="0.25">
      <c r="A178" s="42">
        <v>2</v>
      </c>
      <c r="B178" s="69" t="s">
        <v>142</v>
      </c>
      <c r="C178" s="75">
        <v>240</v>
      </c>
      <c r="D178" s="75">
        <v>240</v>
      </c>
      <c r="E178" s="114"/>
      <c r="F178" s="2"/>
      <c r="G178" s="2"/>
      <c r="H178" s="2"/>
    </row>
    <row r="179" spans="1:8" s="4" customFormat="1" ht="31.5" x14ac:dyDescent="0.25">
      <c r="A179" s="42">
        <v>3</v>
      </c>
      <c r="B179" s="69" t="s">
        <v>143</v>
      </c>
      <c r="C179" s="75">
        <v>2042</v>
      </c>
      <c r="D179" s="75">
        <v>2042</v>
      </c>
      <c r="E179" s="96"/>
      <c r="F179" s="2"/>
      <c r="G179" s="2"/>
      <c r="H179" s="2"/>
    </row>
    <row r="180" spans="1:8" s="4" customFormat="1" x14ac:dyDescent="0.25">
      <c r="A180" s="42">
        <v>4</v>
      </c>
      <c r="B180" s="77" t="s">
        <v>33</v>
      </c>
      <c r="C180" s="8">
        <v>120</v>
      </c>
      <c r="D180" s="8">
        <v>120</v>
      </c>
      <c r="E180" s="96"/>
      <c r="F180" s="2"/>
      <c r="G180" s="2"/>
      <c r="H180" s="2"/>
    </row>
    <row r="181" spans="1:8" s="4" customFormat="1" x14ac:dyDescent="0.25">
      <c r="A181" s="46">
        <v>5</v>
      </c>
      <c r="B181" s="18" t="s">
        <v>144</v>
      </c>
      <c r="C181" s="10">
        <v>1343</v>
      </c>
      <c r="D181" s="10">
        <v>1343</v>
      </c>
      <c r="E181" s="96"/>
      <c r="F181" s="2"/>
      <c r="G181" s="2"/>
      <c r="H181" s="2"/>
    </row>
    <row r="182" spans="1:8" x14ac:dyDescent="0.25">
      <c r="A182" s="42">
        <v>6</v>
      </c>
      <c r="B182" s="69" t="s">
        <v>145</v>
      </c>
      <c r="C182" s="10">
        <v>12329</v>
      </c>
      <c r="D182" s="10">
        <v>12329</v>
      </c>
      <c r="E182" s="27"/>
      <c r="F182" s="2"/>
      <c r="G182" s="2"/>
      <c r="H182" s="2"/>
    </row>
    <row r="183" spans="1:8" ht="31.5" x14ac:dyDescent="0.25">
      <c r="A183" s="42">
        <v>7</v>
      </c>
      <c r="B183" s="9" t="s">
        <v>46</v>
      </c>
      <c r="C183" s="8">
        <v>10</v>
      </c>
      <c r="D183" s="8">
        <v>10</v>
      </c>
      <c r="E183" s="27"/>
      <c r="F183" s="2"/>
      <c r="G183" s="2"/>
      <c r="H183" s="2"/>
    </row>
    <row r="184" spans="1:8" x14ac:dyDescent="0.25">
      <c r="A184" s="42">
        <v>8</v>
      </c>
      <c r="B184" s="110" t="s">
        <v>146</v>
      </c>
      <c r="C184" s="8">
        <v>10</v>
      </c>
      <c r="D184" s="8">
        <v>10</v>
      </c>
      <c r="E184" s="27"/>
      <c r="F184" s="2"/>
      <c r="G184" s="2"/>
      <c r="H184" s="2"/>
    </row>
    <row r="185" spans="1:8" x14ac:dyDescent="0.25">
      <c r="A185" s="42">
        <v>9</v>
      </c>
      <c r="B185" s="69" t="s">
        <v>67</v>
      </c>
      <c r="C185" s="8">
        <v>320</v>
      </c>
      <c r="D185" s="8">
        <v>320</v>
      </c>
      <c r="E185" s="27"/>
      <c r="F185" s="2"/>
      <c r="G185" s="2"/>
      <c r="H185" s="2"/>
    </row>
    <row r="186" spans="1:8" x14ac:dyDescent="0.25">
      <c r="A186" s="42">
        <v>10</v>
      </c>
      <c r="B186" s="9" t="s">
        <v>32</v>
      </c>
      <c r="C186" s="8">
        <v>10</v>
      </c>
      <c r="D186" s="8">
        <v>10</v>
      </c>
      <c r="E186" s="27"/>
      <c r="F186" s="2"/>
      <c r="G186" s="2"/>
      <c r="H186" s="2"/>
    </row>
    <row r="187" spans="1:8" ht="31.5" x14ac:dyDescent="0.25">
      <c r="A187" s="42">
        <v>11</v>
      </c>
      <c r="B187" s="69" t="s">
        <v>66</v>
      </c>
      <c r="C187" s="13">
        <v>28</v>
      </c>
      <c r="D187" s="13">
        <v>28</v>
      </c>
      <c r="E187" s="27"/>
      <c r="F187" s="2"/>
      <c r="G187" s="2"/>
      <c r="H187" s="2"/>
    </row>
    <row r="188" spans="1:8" x14ac:dyDescent="0.25">
      <c r="A188" s="167">
        <v>12</v>
      </c>
      <c r="B188" s="168" t="s">
        <v>183</v>
      </c>
      <c r="C188" s="169">
        <v>462</v>
      </c>
      <c r="D188" s="169">
        <v>462</v>
      </c>
      <c r="E188" s="170"/>
      <c r="G188" s="2"/>
      <c r="H188" s="2"/>
    </row>
    <row r="189" spans="1:8" ht="31.5" customHeight="1" x14ac:dyDescent="0.25">
      <c r="A189" s="61">
        <v>13</v>
      </c>
      <c r="B189" s="171" t="s">
        <v>182</v>
      </c>
      <c r="C189" s="61">
        <v>150</v>
      </c>
      <c r="D189" s="61">
        <v>150</v>
      </c>
      <c r="E189" s="61"/>
      <c r="G189" s="2"/>
      <c r="H189" s="2"/>
    </row>
    <row r="190" spans="1:8" x14ac:dyDescent="0.25">
      <c r="A190" s="4"/>
      <c r="B190" s="4"/>
      <c r="C190" s="4"/>
      <c r="D190" s="4"/>
      <c r="E190" s="4"/>
      <c r="G190" s="2"/>
      <c r="H190" s="2"/>
    </row>
    <row r="191" spans="1:8" x14ac:dyDescent="0.25">
      <c r="G191" s="2"/>
      <c r="H191" s="2"/>
    </row>
    <row r="192" spans="1:8" x14ac:dyDescent="0.25">
      <c r="G192" s="2"/>
      <c r="H192" s="2"/>
    </row>
    <row r="193" spans="7:8" x14ac:dyDescent="0.25">
      <c r="G193" s="2"/>
      <c r="H193" s="2"/>
    </row>
    <row r="194" spans="7:8" x14ac:dyDescent="0.25">
      <c r="G194" s="2"/>
      <c r="H194" s="2"/>
    </row>
    <row r="195" spans="7:8" x14ac:dyDescent="0.25">
      <c r="G195" s="2"/>
      <c r="H195" s="2"/>
    </row>
    <row r="196" spans="7:8" x14ac:dyDescent="0.25">
      <c r="G196" s="2"/>
      <c r="H196" s="2"/>
    </row>
    <row r="197" spans="7:8" x14ac:dyDescent="0.25">
      <c r="G197" s="2"/>
    </row>
    <row r="198" spans="7:8" x14ac:dyDescent="0.25">
      <c r="G198" s="2"/>
    </row>
    <row r="199" spans="7:8" x14ac:dyDescent="0.25">
      <c r="G199" s="2"/>
    </row>
    <row r="200" spans="7:8" x14ac:dyDescent="0.25">
      <c r="G200" s="2"/>
    </row>
  </sheetData>
  <mergeCells count="2">
    <mergeCell ref="A2:E2"/>
    <mergeCell ref="A3:E3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Inv.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2024-09-23T06:29:41Z</dcterms:modified>
</cp:coreProperties>
</file>