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7" i="140" l="1"/>
  <c r="E427" i="140"/>
  <c r="F427" i="140"/>
  <c r="G427" i="140"/>
  <c r="C427" i="140"/>
  <c r="H429" i="140"/>
  <c r="D382" i="140" l="1"/>
  <c r="E382" i="140"/>
  <c r="F382" i="140"/>
  <c r="C382" i="140"/>
  <c r="D80" i="140" l="1"/>
  <c r="E80" i="140"/>
  <c r="F80" i="140"/>
  <c r="C80" i="140"/>
  <c r="D78" i="140"/>
  <c r="E78" i="140"/>
  <c r="F78" i="140"/>
  <c r="D86" i="140"/>
  <c r="E86" i="140"/>
  <c r="F86" i="140"/>
  <c r="G86" i="140"/>
  <c r="D317" i="140" l="1"/>
  <c r="F317" i="140"/>
  <c r="D440" i="140"/>
  <c r="E440" i="140"/>
  <c r="E317" i="140" s="1"/>
  <c r="F440" i="140"/>
  <c r="C440" i="140"/>
  <c r="G58" i="140" l="1"/>
  <c r="D7" i="140" l="1"/>
  <c r="E7" i="140"/>
  <c r="F7" i="140"/>
  <c r="G46" i="140"/>
  <c r="H46" i="140"/>
  <c r="G518" i="140" l="1"/>
  <c r="D172" i="140" l="1"/>
  <c r="E172" i="140"/>
  <c r="F172" i="140"/>
  <c r="C172" i="140"/>
  <c r="G474" i="140" l="1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9" i="140"/>
  <c r="H50" i="140"/>
  <c r="H51" i="140"/>
  <c r="H52" i="140"/>
  <c r="H53" i="140"/>
  <c r="H58" i="140"/>
  <c r="H59" i="140"/>
  <c r="H60" i="140"/>
  <c r="H62" i="140"/>
  <c r="H63" i="140"/>
  <c r="H64" i="140"/>
  <c r="H65" i="140"/>
  <c r="H67" i="140"/>
  <c r="H71" i="140"/>
  <c r="H72" i="140"/>
  <c r="H74" i="140"/>
  <c r="H75" i="140"/>
  <c r="H87" i="140"/>
  <c r="H88" i="140"/>
  <c r="H89" i="140"/>
  <c r="H91" i="140"/>
  <c r="H92" i="140"/>
  <c r="H93" i="140"/>
  <c r="H94" i="140"/>
  <c r="H96" i="140"/>
  <c r="H97" i="140"/>
  <c r="H98" i="140"/>
  <c r="H100" i="140"/>
  <c r="H101" i="140"/>
  <c r="H102" i="140"/>
  <c r="H103" i="140"/>
  <c r="H105" i="140"/>
  <c r="H106" i="140"/>
  <c r="H107" i="140"/>
  <c r="H108" i="140"/>
  <c r="H110" i="140"/>
  <c r="H111" i="140"/>
  <c r="H112" i="140"/>
  <c r="H113" i="140"/>
  <c r="H115" i="140"/>
  <c r="H116" i="140"/>
  <c r="H117" i="140"/>
  <c r="H118" i="140"/>
  <c r="H119" i="140"/>
  <c r="H121" i="140"/>
  <c r="H122" i="140"/>
  <c r="H123" i="140"/>
  <c r="H124" i="140"/>
  <c r="H126" i="140"/>
  <c r="H127" i="140"/>
  <c r="H128" i="140"/>
  <c r="H129" i="140"/>
  <c r="H130" i="140"/>
  <c r="H132" i="140"/>
  <c r="H133" i="140"/>
  <c r="H134" i="140"/>
  <c r="H135" i="140"/>
  <c r="H137" i="140"/>
  <c r="H138" i="140"/>
  <c r="H139" i="140"/>
  <c r="H140" i="140"/>
  <c r="H141" i="140"/>
  <c r="H143" i="140"/>
  <c r="H144" i="140"/>
  <c r="H145" i="140"/>
  <c r="H146" i="140"/>
  <c r="H147" i="140"/>
  <c r="H149" i="140"/>
  <c r="H150" i="140"/>
  <c r="H151" i="140"/>
  <c r="H152" i="140"/>
  <c r="H154" i="140"/>
  <c r="H155" i="140"/>
  <c r="H156" i="140"/>
  <c r="H158" i="140"/>
  <c r="H159" i="140"/>
  <c r="H160" i="140"/>
  <c r="H161" i="140"/>
  <c r="H162" i="140"/>
  <c r="H167" i="140"/>
  <c r="H168" i="140"/>
  <c r="H170" i="140"/>
  <c r="H171" i="140"/>
  <c r="H173" i="140"/>
  <c r="H174" i="140"/>
  <c r="H176" i="140"/>
  <c r="H177" i="140"/>
  <c r="H179" i="140"/>
  <c r="H180" i="140"/>
  <c r="H182" i="140"/>
  <c r="H183" i="140"/>
  <c r="H187" i="140"/>
  <c r="H189" i="140"/>
  <c r="H197" i="140"/>
  <c r="H198" i="140"/>
  <c r="H200" i="140"/>
  <c r="H201" i="140"/>
  <c r="H202" i="140"/>
  <c r="H203" i="140"/>
  <c r="H206" i="140"/>
  <c r="H207" i="140"/>
  <c r="H208" i="140"/>
  <c r="H209" i="140"/>
  <c r="H210" i="140"/>
  <c r="H211" i="140"/>
  <c r="H212" i="140"/>
  <c r="H213" i="140"/>
  <c r="H214" i="140"/>
  <c r="H215" i="140"/>
  <c r="H216" i="140"/>
  <c r="H217" i="140"/>
  <c r="H218" i="140"/>
  <c r="H219" i="140"/>
  <c r="H220" i="140"/>
  <c r="H221" i="140"/>
  <c r="H222" i="140"/>
  <c r="H224" i="140"/>
  <c r="H225" i="140"/>
  <c r="H226" i="140"/>
  <c r="H227" i="140"/>
  <c r="H228" i="140"/>
  <c r="H229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6" i="140"/>
  <c r="H247" i="140"/>
  <c r="H248" i="140"/>
  <c r="H249" i="140"/>
  <c r="H251" i="140"/>
  <c r="H252" i="140"/>
  <c r="H253" i="140"/>
  <c r="H254" i="140"/>
  <c r="H255" i="140"/>
  <c r="H260" i="140"/>
  <c r="H264" i="140"/>
  <c r="H265" i="140"/>
  <c r="H266" i="140"/>
  <c r="H268" i="140"/>
  <c r="H274" i="140"/>
  <c r="H275" i="140"/>
  <c r="H276" i="140"/>
  <c r="H277" i="140"/>
  <c r="H279" i="140"/>
  <c r="H280" i="140"/>
  <c r="H282" i="140"/>
  <c r="H283" i="140"/>
  <c r="H284" i="140"/>
  <c r="H286" i="140"/>
  <c r="H287" i="140"/>
  <c r="H288" i="140"/>
  <c r="H290" i="140"/>
  <c r="H291" i="140"/>
  <c r="H292" i="140"/>
  <c r="H298" i="140"/>
  <c r="H299" i="140"/>
  <c r="H300" i="140"/>
  <c r="H302" i="140"/>
  <c r="H303" i="140"/>
  <c r="H305" i="140"/>
  <c r="H306" i="140"/>
  <c r="H307" i="140"/>
  <c r="H309" i="140"/>
  <c r="H310" i="140"/>
  <c r="H321" i="140"/>
  <c r="H322" i="140"/>
  <c r="H323" i="140"/>
  <c r="H324" i="140"/>
  <c r="H325" i="140"/>
  <c r="H326" i="140"/>
  <c r="H327" i="140"/>
  <c r="H328" i="140"/>
  <c r="H329" i="140"/>
  <c r="H330" i="140"/>
  <c r="H331" i="140"/>
  <c r="H332" i="140"/>
  <c r="H333" i="140"/>
  <c r="H334" i="140"/>
  <c r="H335" i="140"/>
  <c r="H336" i="140"/>
  <c r="H337" i="140"/>
  <c r="H338" i="140"/>
  <c r="H339" i="140"/>
  <c r="H340" i="140"/>
  <c r="H341" i="140"/>
  <c r="H34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4" i="140"/>
  <c r="H365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4" i="140"/>
  <c r="H385" i="140"/>
  <c r="H386" i="140"/>
  <c r="H387" i="140"/>
  <c r="H388" i="140"/>
  <c r="H389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4" i="140"/>
  <c r="H425" i="140"/>
  <c r="H428" i="140"/>
  <c r="H430" i="140"/>
  <c r="H431" i="140"/>
  <c r="H432" i="140"/>
  <c r="H433" i="140"/>
  <c r="H434" i="140"/>
  <c r="H435" i="140"/>
  <c r="H436" i="140"/>
  <c r="H437" i="140"/>
  <c r="H438" i="140"/>
  <c r="H439" i="140"/>
  <c r="H443" i="140"/>
  <c r="H444" i="140"/>
  <c r="H445" i="140"/>
  <c r="H446" i="140"/>
  <c r="H447" i="140"/>
  <c r="H448" i="140"/>
  <c r="H449" i="140"/>
  <c r="H450" i="140"/>
  <c r="H453" i="140"/>
  <c r="H454" i="140"/>
  <c r="H456" i="140"/>
  <c r="H457" i="140"/>
  <c r="H458" i="140"/>
  <c r="H459" i="140"/>
  <c r="H460" i="140"/>
  <c r="H461" i="140"/>
  <c r="H463" i="140"/>
  <c r="H464" i="140"/>
  <c r="H465" i="140"/>
  <c r="H471" i="140"/>
  <c r="H474" i="140"/>
  <c r="H475" i="140"/>
  <c r="H476" i="140"/>
  <c r="H477" i="140"/>
  <c r="H478" i="140"/>
  <c r="H479" i="140"/>
  <c r="H480" i="140"/>
  <c r="H481" i="140"/>
  <c r="H482" i="140"/>
  <c r="H484" i="140"/>
  <c r="H487" i="140"/>
  <c r="H488" i="140"/>
  <c r="H489" i="140"/>
  <c r="H490" i="140"/>
  <c r="H491" i="140"/>
  <c r="H492" i="140"/>
  <c r="H493" i="140"/>
  <c r="H495" i="140"/>
  <c r="H497" i="140"/>
  <c r="H498" i="140"/>
  <c r="H499" i="140"/>
  <c r="H500" i="140"/>
  <c r="H502" i="140"/>
  <c r="H506" i="140"/>
  <c r="H507" i="140"/>
  <c r="H509" i="140"/>
  <c r="H510" i="140"/>
  <c r="H511" i="140"/>
  <c r="H513" i="140"/>
  <c r="H515" i="140"/>
  <c r="H517" i="140"/>
  <c r="H518" i="140"/>
  <c r="H519" i="140"/>
  <c r="H520" i="140"/>
  <c r="H523" i="140"/>
  <c r="H524" i="140"/>
  <c r="H525" i="140"/>
  <c r="H526" i="140"/>
  <c r="H527" i="140"/>
  <c r="H528" i="140"/>
  <c r="H529" i="140"/>
  <c r="H530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8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G67" i="140"/>
  <c r="G515" i="140"/>
  <c r="D549" i="140"/>
  <c r="E549" i="140"/>
  <c r="F549" i="140"/>
  <c r="C549" i="140"/>
  <c r="G355" i="140"/>
  <c r="D77" i="140"/>
  <c r="E77" i="140"/>
  <c r="F77" i="140"/>
  <c r="C77" i="140"/>
  <c r="C78" i="140"/>
  <c r="D81" i="140"/>
  <c r="E81" i="140"/>
  <c r="F81" i="140"/>
  <c r="C81" i="140"/>
  <c r="D85" i="140"/>
  <c r="E85" i="140"/>
  <c r="F85" i="140"/>
  <c r="C85" i="140"/>
  <c r="H81" i="140" l="1"/>
  <c r="H77" i="140"/>
  <c r="H85" i="140"/>
  <c r="H80" i="140"/>
  <c r="H549" i="140"/>
  <c r="H78" i="140"/>
  <c r="D82" i="140"/>
  <c r="E82" i="140"/>
  <c r="F82" i="140"/>
  <c r="D79" i="140"/>
  <c r="E79" i="140"/>
  <c r="F79" i="140"/>
  <c r="F48" i="140" l="1"/>
  <c r="F55" i="140"/>
  <c r="F56" i="140"/>
  <c r="F66" i="140"/>
  <c r="F68" i="140"/>
  <c r="F95" i="140"/>
  <c r="F109" i="140"/>
  <c r="F125" i="140"/>
  <c r="F142" i="140"/>
  <c r="F191" i="140"/>
  <c r="F199" i="140"/>
  <c r="F223" i="140"/>
  <c r="F230" i="140"/>
  <c r="F192" i="140" s="1"/>
  <c r="F250" i="140"/>
  <c r="F257" i="140"/>
  <c r="F262" i="140"/>
  <c r="F263" i="140"/>
  <c r="F270" i="140"/>
  <c r="F258" i="140" s="1"/>
  <c r="F281" i="140"/>
  <c r="F289" i="140"/>
  <c r="F293" i="140"/>
  <c r="F304" i="140"/>
  <c r="F308" i="140"/>
  <c r="F313" i="140"/>
  <c r="F314" i="140"/>
  <c r="F318" i="140"/>
  <c r="F320" i="140"/>
  <c r="F366" i="140"/>
  <c r="F316" i="140" s="1"/>
  <c r="F455" i="140"/>
  <c r="F462" i="140"/>
  <c r="F473" i="140"/>
  <c r="F483" i="140"/>
  <c r="F486" i="140"/>
  <c r="F494" i="140"/>
  <c r="F496" i="140"/>
  <c r="F504" i="140"/>
  <c r="F508" i="140"/>
  <c r="F516" i="140"/>
  <c r="F522" i="140"/>
  <c r="F505" i="140" s="1"/>
  <c r="F514" i="140"/>
  <c r="F468" i="140" l="1"/>
  <c r="F472" i="140"/>
  <c r="F76" i="140"/>
  <c r="F54" i="140"/>
  <c r="F319" i="140"/>
  <c r="F467" i="140"/>
  <c r="F195" i="140"/>
  <c r="F190" i="140" s="1"/>
  <c r="F267" i="140"/>
  <c r="F312" i="140"/>
  <c r="F256" i="140"/>
  <c r="F503" i="140"/>
  <c r="F466" i="140" l="1"/>
  <c r="F311" i="140"/>
  <c r="F47" i="140" s="1"/>
  <c r="F4" i="140" s="1"/>
  <c r="D95" i="140"/>
  <c r="E95" i="140"/>
  <c r="C95" i="140"/>
  <c r="G98" i="140"/>
  <c r="H95" i="140" l="1"/>
  <c r="D508" i="140"/>
  <c r="E508" i="140"/>
  <c r="H508" i="140" s="1"/>
  <c r="C508" i="140"/>
  <c r="D318" i="140" l="1"/>
  <c r="E318" i="140"/>
  <c r="D199" i="140" l="1"/>
  <c r="E199" i="140"/>
  <c r="G66" i="140" l="1"/>
  <c r="D66" i="140"/>
  <c r="E66" i="140"/>
  <c r="D191" i="140" l="1"/>
  <c r="E191" i="140"/>
  <c r="G200" i="140"/>
  <c r="G191" i="140" l="1"/>
  <c r="G517" i="140"/>
  <c r="G504" i="140" s="1"/>
  <c r="D504" i="140"/>
  <c r="E504" i="140"/>
  <c r="D48" i="140"/>
  <c r="E48" i="140"/>
  <c r="G50" i="140"/>
  <c r="G71" i="140" l="1"/>
  <c r="G361" i="140" l="1"/>
  <c r="D314" i="140" l="1"/>
  <c r="E314" i="140"/>
  <c r="D313" i="140"/>
  <c r="E313" i="140"/>
  <c r="D55" i="140" l="1"/>
  <c r="E55" i="140"/>
  <c r="D516" i="140" l="1"/>
  <c r="E516" i="140"/>
  <c r="G417" i="140"/>
  <c r="H382" i="140" l="1"/>
  <c r="D455" i="140"/>
  <c r="E455" i="140"/>
  <c r="C455" i="140"/>
  <c r="G460" i="140"/>
  <c r="H455" i="140" l="1"/>
  <c r="D250" i="140"/>
  <c r="E250" i="140"/>
  <c r="C250" i="140"/>
  <c r="H250" i="140" l="1"/>
  <c r="D366" i="140"/>
  <c r="E366" i="140"/>
  <c r="D320" i="140" l="1"/>
  <c r="E320" i="140"/>
  <c r="C320" i="140"/>
  <c r="H320" i="140" l="1"/>
  <c r="G459" i="140"/>
  <c r="D486" i="140" l="1"/>
  <c r="E486" i="140"/>
  <c r="C486" i="140"/>
  <c r="H486" i="140" l="1"/>
  <c r="D223" i="140"/>
  <c r="E223" i="140"/>
  <c r="C223" i="140"/>
  <c r="H223" i="140" l="1"/>
  <c r="H440" i="140"/>
  <c r="G450" i="140"/>
  <c r="D230" i="140" l="1"/>
  <c r="E230" i="140"/>
  <c r="C230" i="140"/>
  <c r="G245" i="140"/>
  <c r="H230" i="140" l="1"/>
  <c r="D522" i="140"/>
  <c r="D505" i="140" s="1"/>
  <c r="E522" i="140"/>
  <c r="E505" i="140" s="1"/>
  <c r="G39" i="140" l="1"/>
  <c r="D109" i="140" l="1"/>
  <c r="E109" i="140"/>
  <c r="D473" i="140" l="1"/>
  <c r="E473" i="140"/>
  <c r="C473" i="140"/>
  <c r="D496" i="140"/>
  <c r="E496" i="140"/>
  <c r="C496" i="140"/>
  <c r="G497" i="140"/>
  <c r="H473" i="140" l="1"/>
  <c r="H496" i="140"/>
  <c r="C522" i="140"/>
  <c r="H522" i="140" s="1"/>
  <c r="C505" i="140" l="1"/>
  <c r="H505" i="140" s="1"/>
  <c r="D295" i="140"/>
  <c r="G310" i="140"/>
  <c r="D308" i="140"/>
  <c r="E308" i="140"/>
  <c r="G306" i="140"/>
  <c r="D304" i="140"/>
  <c r="E304" i="140"/>
  <c r="G290" i="140" l="1"/>
  <c r="D289" i="140"/>
  <c r="E289" i="140"/>
  <c r="G283" i="140"/>
  <c r="D270" i="140"/>
  <c r="D258" i="140" s="1"/>
  <c r="E270" i="140"/>
  <c r="D281" i="140"/>
  <c r="E281" i="140"/>
  <c r="H281" i="140" s="1"/>
  <c r="G284" i="140"/>
  <c r="C281" i="140"/>
  <c r="G352" i="140"/>
  <c r="E258" i="140" l="1"/>
  <c r="D56" i="140"/>
  <c r="C56" i="140"/>
  <c r="H56" i="140" l="1"/>
  <c r="G183" i="140"/>
  <c r="D57" i="140" l="1"/>
  <c r="D61" i="140"/>
  <c r="D69" i="140"/>
  <c r="D70" i="140"/>
  <c r="D73" i="140"/>
  <c r="D68" i="140" s="1"/>
  <c r="D90" i="140"/>
  <c r="D99" i="140"/>
  <c r="D104" i="140"/>
  <c r="D114" i="140"/>
  <c r="D120" i="140"/>
  <c r="D125" i="140"/>
  <c r="D131" i="140"/>
  <c r="D136" i="140"/>
  <c r="D142" i="140"/>
  <c r="D148" i="140"/>
  <c r="D153" i="140"/>
  <c r="D157" i="140"/>
  <c r="D178" i="140"/>
  <c r="D83" i="140" s="1"/>
  <c r="D181" i="140"/>
  <c r="D84" i="140" s="1"/>
  <c r="D185" i="140"/>
  <c r="D186" i="140"/>
  <c r="D188" i="140"/>
  <c r="D196" i="140"/>
  <c r="D205" i="140"/>
  <c r="D192" i="140" s="1"/>
  <c r="D261" i="140"/>
  <c r="D263" i="140"/>
  <c r="D269" i="140"/>
  <c r="D271" i="140"/>
  <c r="D272" i="140"/>
  <c r="D273" i="140"/>
  <c r="D278" i="140"/>
  <c r="D285" i="140"/>
  <c r="D294" i="140"/>
  <c r="D296" i="140"/>
  <c r="D262" i="140" s="1"/>
  <c r="D297" i="140"/>
  <c r="D301" i="140"/>
  <c r="D363" i="140"/>
  <c r="D315" i="140" s="1"/>
  <c r="D316" i="140"/>
  <c r="D422" i="140"/>
  <c r="D452" i="140"/>
  <c r="D462" i="140"/>
  <c r="D470" i="140"/>
  <c r="D483" i="140"/>
  <c r="D472" i="140" s="1"/>
  <c r="D494" i="140"/>
  <c r="D469" i="140"/>
  <c r="D501" i="140"/>
  <c r="D512" i="140"/>
  <c r="D514" i="140"/>
  <c r="D194" i="140" l="1"/>
  <c r="D503" i="140"/>
  <c r="D76" i="140"/>
  <c r="D257" i="140"/>
  <c r="D467" i="140"/>
  <c r="D195" i="140"/>
  <c r="D485" i="140"/>
  <c r="D259" i="140"/>
  <c r="D184" i="140"/>
  <c r="D451" i="140"/>
  <c r="D267" i="140"/>
  <c r="D54" i="140"/>
  <c r="D293" i="140"/>
  <c r="D204" i="140"/>
  <c r="D426" i="140"/>
  <c r="D319" i="140"/>
  <c r="D468" i="140"/>
  <c r="D521" i="140"/>
  <c r="D312" i="140"/>
  <c r="G60" i="140"/>
  <c r="E263" i="140"/>
  <c r="G264" i="140"/>
  <c r="D256" i="140" l="1"/>
  <c r="D190" i="140"/>
  <c r="D311" i="140"/>
  <c r="D466" i="140"/>
  <c r="E483" i="140"/>
  <c r="C483" i="140"/>
  <c r="C472" i="140" s="1"/>
  <c r="E494" i="140"/>
  <c r="G494" i="140"/>
  <c r="C494" i="140"/>
  <c r="C485" i="140" s="1"/>
  <c r="E472" i="140" l="1"/>
  <c r="H472" i="140" s="1"/>
  <c r="H483" i="140"/>
  <c r="H494" i="140"/>
  <c r="D47" i="140"/>
  <c r="D4" i="140" s="1"/>
  <c r="C468" i="140"/>
  <c r="E125" i="140"/>
  <c r="C125" i="140"/>
  <c r="E142" i="140"/>
  <c r="C142" i="140"/>
  <c r="H125" i="140" l="1"/>
  <c r="H142" i="140"/>
  <c r="E514" i="140"/>
  <c r="G130" i="140" l="1"/>
  <c r="E468" i="140" l="1"/>
  <c r="H468" i="140" s="1"/>
  <c r="C48" i="140" l="1"/>
  <c r="H48" i="140" s="1"/>
  <c r="G49" i="140"/>
  <c r="G51" i="140"/>
  <c r="G52" i="140"/>
  <c r="G53" i="140"/>
  <c r="C55" i="140"/>
  <c r="H55" i="140" s="1"/>
  <c r="C57" i="140"/>
  <c r="E57" i="140"/>
  <c r="G59" i="140"/>
  <c r="C61" i="140"/>
  <c r="E61" i="140"/>
  <c r="H61" i="140" s="1"/>
  <c r="G62" i="140"/>
  <c r="G55" i="140" s="1"/>
  <c r="G63" i="140"/>
  <c r="G64" i="140"/>
  <c r="G57" i="140" s="1"/>
  <c r="G65" i="140"/>
  <c r="C66" i="140"/>
  <c r="H66" i="140" s="1"/>
  <c r="C69" i="140"/>
  <c r="E69" i="140"/>
  <c r="C70" i="140"/>
  <c r="E70" i="140"/>
  <c r="C73" i="140"/>
  <c r="C68" i="140" s="1"/>
  <c r="E73" i="140"/>
  <c r="G74" i="140"/>
  <c r="G69" i="140" s="1"/>
  <c r="G75" i="140"/>
  <c r="G70" i="140" s="1"/>
  <c r="C86" i="140"/>
  <c r="G87" i="140"/>
  <c r="G88" i="140"/>
  <c r="G89" i="140"/>
  <c r="C90" i="140"/>
  <c r="E90" i="140"/>
  <c r="G91" i="140"/>
  <c r="G92" i="140"/>
  <c r="G93" i="140"/>
  <c r="G94" i="140"/>
  <c r="G96" i="140"/>
  <c r="G97" i="140"/>
  <c r="C99" i="140"/>
  <c r="E99" i="140"/>
  <c r="G100" i="140"/>
  <c r="G101" i="140"/>
  <c r="G102" i="140"/>
  <c r="G103" i="140"/>
  <c r="C104" i="140"/>
  <c r="E104" i="140"/>
  <c r="G105" i="140"/>
  <c r="G106" i="140"/>
  <c r="G107" i="140"/>
  <c r="G108" i="140"/>
  <c r="C109" i="140"/>
  <c r="H109" i="140" s="1"/>
  <c r="G110" i="140"/>
  <c r="G111" i="140"/>
  <c r="G112" i="140"/>
  <c r="H99" i="140" l="1"/>
  <c r="H90" i="140"/>
  <c r="H104" i="140"/>
  <c r="H86" i="140"/>
  <c r="H73" i="140"/>
  <c r="H69" i="140"/>
  <c r="H70" i="140"/>
  <c r="H57" i="140"/>
  <c r="G95" i="140"/>
  <c r="G48" i="140"/>
  <c r="E68" i="140"/>
  <c r="H68" i="140" s="1"/>
  <c r="G56" i="140"/>
  <c r="G54" i="140" s="1"/>
  <c r="C54" i="140"/>
  <c r="E54" i="140"/>
  <c r="G104" i="140"/>
  <c r="G61" i="140"/>
  <c r="G90" i="140"/>
  <c r="G99" i="140"/>
  <c r="G73" i="140"/>
  <c r="G68" i="140" s="1"/>
  <c r="H54" i="140" l="1"/>
  <c r="G203" i="140"/>
  <c r="G25" i="140"/>
  <c r="E316" i="140" l="1"/>
  <c r="G398" i="140" l="1"/>
  <c r="G463" i="140" l="1"/>
  <c r="G464" i="140"/>
  <c r="G313" i="140" s="1"/>
  <c r="G465" i="140"/>
  <c r="E462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G458" i="140" l="1"/>
  <c r="G344" i="140" l="1"/>
  <c r="E319" i="140" l="1"/>
  <c r="G353" i="140" l="1"/>
  <c r="G354" i="140" l="1"/>
  <c r="E157" i="140" l="1"/>
  <c r="C157" i="140"/>
  <c r="G160" i="140"/>
  <c r="H157" i="140" l="1"/>
  <c r="E153" i="140"/>
  <c r="G359" i="140"/>
  <c r="E363" i="140" l="1"/>
  <c r="C363" i="140"/>
  <c r="H363" i="140" l="1"/>
  <c r="E181" i="140"/>
  <c r="G364" i="140"/>
  <c r="G363" i="140" s="1"/>
  <c r="E84" i="140" l="1"/>
  <c r="C114" i="140" l="1"/>
  <c r="G439" i="140" l="1"/>
  <c r="E114" i="140"/>
  <c r="H114" i="140" s="1"/>
  <c r="E136" i="140"/>
  <c r="E120" i="140"/>
  <c r="E131" i="140"/>
  <c r="H427" i="140" l="1"/>
  <c r="E148" i="140"/>
  <c r="E178" i="140"/>
  <c r="E83" i="140" l="1"/>
  <c r="E315" i="140"/>
  <c r="G315" i="140"/>
  <c r="C315" i="140"/>
  <c r="H315" i="140" l="1"/>
  <c r="E76" i="140"/>
  <c r="E501" i="140"/>
  <c r="E470" i="140"/>
  <c r="E452" i="140"/>
  <c r="E422" i="140"/>
  <c r="E261" i="140"/>
  <c r="E301" i="140"/>
  <c r="E297" i="140"/>
  <c r="E296" i="140"/>
  <c r="E294" i="140"/>
  <c r="E278" i="140"/>
  <c r="E285" i="140"/>
  <c r="E273" i="140"/>
  <c r="E272" i="140"/>
  <c r="E271" i="140"/>
  <c r="E269" i="140"/>
  <c r="E205" i="140"/>
  <c r="E196" i="140"/>
  <c r="E188" i="140"/>
  <c r="E186" i="140"/>
  <c r="E185" i="140"/>
  <c r="E512" i="140"/>
  <c r="E503" i="140" l="1"/>
  <c r="E192" i="140"/>
  <c r="E257" i="140"/>
  <c r="E293" i="140"/>
  <c r="E451" i="140"/>
  <c r="E267" i="140"/>
  <c r="E262" i="140"/>
  <c r="E469" i="140"/>
  <c r="E195" i="140"/>
  <c r="E467" i="140"/>
  <c r="E312" i="140"/>
  <c r="E485" i="140"/>
  <c r="H485" i="140" s="1"/>
  <c r="E184" i="140"/>
  <c r="E194" i="140"/>
  <c r="E204" i="140"/>
  <c r="E426" i="140"/>
  <c r="E259" i="140"/>
  <c r="E521" i="140"/>
  <c r="E256" i="140" l="1"/>
  <c r="E466" i="140"/>
  <c r="E311" i="140"/>
  <c r="G113" i="140" l="1"/>
  <c r="G109" i="140" s="1"/>
  <c r="G115" i="140"/>
  <c r="G116" i="140"/>
  <c r="G117" i="140"/>
  <c r="G118" i="140"/>
  <c r="G119" i="140"/>
  <c r="G121" i="140"/>
  <c r="G122" i="140"/>
  <c r="G123" i="140"/>
  <c r="G124" i="140"/>
  <c r="G126" i="140"/>
  <c r="G127" i="140"/>
  <c r="G128" i="140"/>
  <c r="G129" i="140"/>
  <c r="G132" i="140"/>
  <c r="G133" i="140"/>
  <c r="G134" i="140"/>
  <c r="G135" i="140"/>
  <c r="G137" i="140"/>
  <c r="G138" i="140"/>
  <c r="G139" i="140"/>
  <c r="G140" i="140"/>
  <c r="G81" i="140" s="1"/>
  <c r="G141" i="140"/>
  <c r="G143" i="140"/>
  <c r="G144" i="140"/>
  <c r="G146" i="140"/>
  <c r="G147" i="140"/>
  <c r="G149" i="140"/>
  <c r="G150" i="140"/>
  <c r="G151" i="140"/>
  <c r="G152" i="140"/>
  <c r="G154" i="140"/>
  <c r="G155" i="140"/>
  <c r="G156" i="140"/>
  <c r="G158" i="140"/>
  <c r="G159" i="140"/>
  <c r="G78" i="140" s="1"/>
  <c r="G161" i="140"/>
  <c r="G80" i="140" s="1"/>
  <c r="G162" i="140"/>
  <c r="G167" i="140"/>
  <c r="G168" i="140"/>
  <c r="G170" i="140"/>
  <c r="G171" i="140"/>
  <c r="G174" i="140"/>
  <c r="G172" i="140" s="1"/>
  <c r="G176" i="140"/>
  <c r="G177" i="140"/>
  <c r="G179" i="140"/>
  <c r="G180" i="140"/>
  <c r="G182" i="140"/>
  <c r="G181" i="140" s="1"/>
  <c r="G84" i="140" s="1"/>
  <c r="G187" i="140"/>
  <c r="G186" i="140" s="1"/>
  <c r="G189" i="140"/>
  <c r="G197" i="140"/>
  <c r="G198" i="140"/>
  <c r="G202" i="140"/>
  <c r="G199" i="140" s="1"/>
  <c r="G206" i="140"/>
  <c r="G207" i="140"/>
  <c r="G208" i="140"/>
  <c r="G209" i="140"/>
  <c r="G210" i="140"/>
  <c r="G211" i="140"/>
  <c r="G212" i="140"/>
  <c r="G213" i="140"/>
  <c r="G214" i="140"/>
  <c r="G215" i="140"/>
  <c r="G216" i="140"/>
  <c r="G217" i="140"/>
  <c r="G218" i="140"/>
  <c r="G219" i="140"/>
  <c r="G220" i="140"/>
  <c r="G221" i="140"/>
  <c r="G222" i="140"/>
  <c r="G225" i="140"/>
  <c r="G226" i="140"/>
  <c r="G227" i="140"/>
  <c r="G228" i="140"/>
  <c r="G229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6" i="140"/>
  <c r="G247" i="140"/>
  <c r="G248" i="140"/>
  <c r="G249" i="140"/>
  <c r="G252" i="140"/>
  <c r="G253" i="140"/>
  <c r="G254" i="140"/>
  <c r="G255" i="140"/>
  <c r="G265" i="140"/>
  <c r="G266" i="140"/>
  <c r="G268" i="140"/>
  <c r="G274" i="140"/>
  <c r="G275" i="140"/>
  <c r="G276" i="140"/>
  <c r="G271" i="140" s="1"/>
  <c r="G277" i="140"/>
  <c r="G279" i="140"/>
  <c r="G280" i="140"/>
  <c r="G282" i="140"/>
  <c r="G281" i="140" s="1"/>
  <c r="G286" i="140"/>
  <c r="G287" i="140"/>
  <c r="G288" i="140"/>
  <c r="G292" i="140"/>
  <c r="G298" i="140"/>
  <c r="G299" i="140"/>
  <c r="G300" i="140"/>
  <c r="G302" i="140"/>
  <c r="G303" i="140"/>
  <c r="G305" i="140"/>
  <c r="G307" i="140"/>
  <c r="G309" i="140"/>
  <c r="G308" i="140" s="1"/>
  <c r="G321" i="140"/>
  <c r="G322" i="140"/>
  <c r="G323" i="140"/>
  <c r="G325" i="140"/>
  <c r="G326" i="140"/>
  <c r="G327" i="140"/>
  <c r="G328" i="140"/>
  <c r="G329" i="140"/>
  <c r="G330" i="140"/>
  <c r="G331" i="140"/>
  <c r="G332" i="140"/>
  <c r="G333" i="140"/>
  <c r="G334" i="140"/>
  <c r="G335" i="140"/>
  <c r="G336" i="140"/>
  <c r="G337" i="140"/>
  <c r="G338" i="140"/>
  <c r="G339" i="140"/>
  <c r="G340" i="140"/>
  <c r="G341" i="140"/>
  <c r="G342" i="140"/>
  <c r="G343" i="140"/>
  <c r="G345" i="140"/>
  <c r="G346" i="140"/>
  <c r="G347" i="140"/>
  <c r="G348" i="140"/>
  <c r="G349" i="140"/>
  <c r="G350" i="140"/>
  <c r="G351" i="140"/>
  <c r="G356" i="140"/>
  <c r="G357" i="140"/>
  <c r="G358" i="140"/>
  <c r="G360" i="140"/>
  <c r="G362" i="140"/>
  <c r="G314" i="140" s="1"/>
  <c r="G367" i="140"/>
  <c r="G368" i="140"/>
  <c r="G369" i="140"/>
  <c r="G370" i="140"/>
  <c r="G371" i="140"/>
  <c r="G372" i="140"/>
  <c r="G373" i="140"/>
  <c r="G374" i="140"/>
  <c r="G375" i="140"/>
  <c r="G376" i="140"/>
  <c r="G377" i="140"/>
  <c r="G378" i="140"/>
  <c r="G379" i="140"/>
  <c r="G380" i="140"/>
  <c r="G381" i="140"/>
  <c r="G385" i="140"/>
  <c r="G386" i="140"/>
  <c r="G387" i="140"/>
  <c r="G388" i="140"/>
  <c r="G389" i="140"/>
  <c r="G390" i="140"/>
  <c r="G391" i="140"/>
  <c r="G392" i="140"/>
  <c r="G393" i="140"/>
  <c r="G394" i="140"/>
  <c r="G395" i="140"/>
  <c r="G396" i="140"/>
  <c r="G397" i="140"/>
  <c r="G400" i="140"/>
  <c r="G401" i="140"/>
  <c r="G402" i="140"/>
  <c r="G403" i="140"/>
  <c r="G404" i="140"/>
  <c r="G405" i="140"/>
  <c r="G406" i="140"/>
  <c r="G407" i="140"/>
  <c r="G408" i="140"/>
  <c r="G409" i="140"/>
  <c r="G410" i="140"/>
  <c r="G413" i="140"/>
  <c r="G414" i="140"/>
  <c r="G415" i="140"/>
  <c r="G416" i="140"/>
  <c r="G419" i="140"/>
  <c r="G420" i="140"/>
  <c r="G421" i="140"/>
  <c r="G424" i="140"/>
  <c r="G425" i="140"/>
  <c r="G318" i="140" s="1"/>
  <c r="G428" i="140"/>
  <c r="G430" i="140"/>
  <c r="G431" i="140"/>
  <c r="G432" i="140"/>
  <c r="G433" i="140"/>
  <c r="G434" i="140"/>
  <c r="G435" i="140"/>
  <c r="G436" i="140"/>
  <c r="G437" i="140"/>
  <c r="G438" i="140"/>
  <c r="G444" i="140"/>
  <c r="G445" i="140"/>
  <c r="G446" i="140"/>
  <c r="G447" i="140"/>
  <c r="G448" i="140"/>
  <c r="G449" i="140"/>
  <c r="G453" i="140"/>
  <c r="G454" i="140"/>
  <c r="G456" i="140"/>
  <c r="G457" i="140"/>
  <c r="G471" i="140"/>
  <c r="G470" i="140" s="1"/>
  <c r="G475" i="140"/>
  <c r="G477" i="140"/>
  <c r="G478" i="140"/>
  <c r="G479" i="140"/>
  <c r="G480" i="140"/>
  <c r="G481" i="140"/>
  <c r="G482" i="140"/>
  <c r="G484" i="140"/>
  <c r="G483" i="140" s="1"/>
  <c r="G488" i="140"/>
  <c r="G489" i="140"/>
  <c r="G490" i="140"/>
  <c r="G491" i="140"/>
  <c r="G492" i="140"/>
  <c r="G493" i="140"/>
  <c r="G498" i="140"/>
  <c r="G499" i="140"/>
  <c r="G500" i="140"/>
  <c r="G502" i="140"/>
  <c r="G501" i="140" s="1"/>
  <c r="G509" i="140"/>
  <c r="G510" i="140"/>
  <c r="G511" i="140"/>
  <c r="G513" i="140"/>
  <c r="G519" i="140"/>
  <c r="G520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48" i="140"/>
  <c r="G552" i="140"/>
  <c r="G553" i="140"/>
  <c r="G554" i="140"/>
  <c r="G555" i="140"/>
  <c r="G557" i="140"/>
  <c r="G558" i="140"/>
  <c r="G559" i="140"/>
  <c r="G560" i="140"/>
  <c r="G561" i="140"/>
  <c r="G562" i="140"/>
  <c r="G563" i="140"/>
  <c r="G382" i="140" l="1"/>
  <c r="G440" i="140"/>
  <c r="G77" i="140"/>
  <c r="G85" i="140"/>
  <c r="G508" i="140"/>
  <c r="G455" i="140"/>
  <c r="G512" i="140"/>
  <c r="G516" i="140"/>
  <c r="G223" i="140"/>
  <c r="G250" i="140"/>
  <c r="G486" i="140"/>
  <c r="G317" i="140"/>
  <c r="G366" i="140"/>
  <c r="G316" i="140" s="1"/>
  <c r="G320" i="140"/>
  <c r="G473" i="140"/>
  <c r="G472" i="140" s="1"/>
  <c r="G522" i="140"/>
  <c r="G505" i="140" s="1"/>
  <c r="G230" i="140"/>
  <c r="G496" i="140"/>
  <c r="G469" i="140" s="1"/>
  <c r="G295" i="140"/>
  <c r="G289" i="140"/>
  <c r="G304" i="140"/>
  <c r="G270" i="140"/>
  <c r="G263" i="140"/>
  <c r="G142" i="140"/>
  <c r="G125" i="140"/>
  <c r="G468" i="140"/>
  <c r="E190" i="140"/>
  <c r="G157" i="140"/>
  <c r="G153" i="140"/>
  <c r="G178" i="140"/>
  <c r="G83" i="140" s="1"/>
  <c r="G136" i="140"/>
  <c r="G120" i="140"/>
  <c r="G452" i="140"/>
  <c r="G148" i="140"/>
  <c r="G131" i="140"/>
  <c r="G114" i="140"/>
  <c r="G196" i="140"/>
  <c r="G194" i="140" s="1"/>
  <c r="G296" i="140"/>
  <c r="G262" i="140" s="1"/>
  <c r="G301" i="140"/>
  <c r="G278" i="140"/>
  <c r="G273" i="140"/>
  <c r="G269" i="140"/>
  <c r="G205" i="140"/>
  <c r="G188" i="140"/>
  <c r="G184" i="140" s="1"/>
  <c r="G185" i="140"/>
  <c r="G285" i="140"/>
  <c r="G259" i="140" s="1"/>
  <c r="G272" i="140"/>
  <c r="G261" i="140"/>
  <c r="G294" i="140"/>
  <c r="G297" i="140"/>
  <c r="C313" i="140"/>
  <c r="H313" i="140" s="1"/>
  <c r="G192" i="140" l="1"/>
  <c r="E47" i="140"/>
  <c r="E4" i="140" s="1"/>
  <c r="G257" i="140"/>
  <c r="G258" i="140"/>
  <c r="G293" i="140"/>
  <c r="G467" i="140"/>
  <c r="G466" i="140" s="1"/>
  <c r="G267" i="140"/>
  <c r="G195" i="140"/>
  <c r="G319" i="140"/>
  <c r="G451" i="140"/>
  <c r="G485" i="140"/>
  <c r="G426" i="140"/>
  <c r="G204" i="140"/>
  <c r="C120" i="140"/>
  <c r="H120" i="140" s="1"/>
  <c r="C131" i="140"/>
  <c r="H131" i="140" s="1"/>
  <c r="C136" i="140"/>
  <c r="H136" i="140" s="1"/>
  <c r="C148" i="140"/>
  <c r="H148" i="140" s="1"/>
  <c r="C153" i="140"/>
  <c r="H153" i="140" s="1"/>
  <c r="G256" i="140" l="1"/>
  <c r="C314" i="140" l="1"/>
  <c r="H314" i="140" s="1"/>
  <c r="C8" i="140" l="1"/>
  <c r="H8" i="140" l="1"/>
  <c r="G8" i="140"/>
  <c r="C423" i="140"/>
  <c r="H423" i="140" s="1"/>
  <c r="G423" i="140" l="1"/>
  <c r="G312" i="140" s="1"/>
  <c r="C366" i="140"/>
  <c r="H366" i="140" s="1"/>
  <c r="G422" i="140" l="1"/>
  <c r="C501" i="140"/>
  <c r="H501" i="140" s="1"/>
  <c r="C205" i="140" l="1"/>
  <c r="H205" i="140" s="1"/>
  <c r="G556" i="140" l="1"/>
  <c r="G549" i="140" s="1"/>
  <c r="C462" i="140"/>
  <c r="H462" i="140" s="1"/>
  <c r="G514" i="140" l="1"/>
  <c r="G503" i="140" s="1"/>
  <c r="G462" i="140"/>
  <c r="C317" i="140"/>
  <c r="H317" i="140" s="1"/>
  <c r="C422" i="140"/>
  <c r="H422" i="140" s="1"/>
  <c r="G521" i="140" l="1"/>
  <c r="C181" i="140"/>
  <c r="H181" i="140" s="1"/>
  <c r="C175" i="140"/>
  <c r="H175" i="140" s="1"/>
  <c r="C82" i="140" l="1"/>
  <c r="H82" i="140" s="1"/>
  <c r="C84" i="140"/>
  <c r="H84" i="140" s="1"/>
  <c r="G175" i="140"/>
  <c r="G82" i="140" s="1"/>
  <c r="C164" i="140" l="1"/>
  <c r="H164" i="140" s="1"/>
  <c r="C165" i="140"/>
  <c r="H165" i="140" s="1"/>
  <c r="C295" i="140"/>
  <c r="H295" i="140" s="1"/>
  <c r="C294" i="140"/>
  <c r="H294" i="140" s="1"/>
  <c r="C308" i="140"/>
  <c r="H308" i="140" s="1"/>
  <c r="C188" i="140"/>
  <c r="H188" i="140" s="1"/>
  <c r="G165" i="140" l="1"/>
  <c r="G164" i="140"/>
  <c r="C516" i="140"/>
  <c r="H516" i="140" s="1"/>
  <c r="C318" i="140" l="1"/>
  <c r="H318" i="140" s="1"/>
  <c r="G311" i="140" l="1"/>
  <c r="C20" i="140"/>
  <c r="H20" i="140" s="1"/>
  <c r="G20" i="140" l="1"/>
  <c r="C452" i="140"/>
  <c r="H452" i="140" s="1"/>
  <c r="C191" i="140" l="1"/>
  <c r="H191" i="140" s="1"/>
  <c r="C195" i="140" l="1"/>
  <c r="H195" i="140" s="1"/>
  <c r="C469" i="140" l="1"/>
  <c r="H469" i="140" s="1"/>
  <c r="C296" i="140" l="1"/>
  <c r="H296" i="140" s="1"/>
  <c r="C297" i="140"/>
  <c r="H297" i="140" s="1"/>
  <c r="C262" i="140" l="1"/>
  <c r="H262" i="140" s="1"/>
  <c r="C192" i="140"/>
  <c r="H192" i="140" s="1"/>
  <c r="C312" i="140"/>
  <c r="H312" i="140" s="1"/>
  <c r="C426" i="140" l="1"/>
  <c r="H426" i="140" s="1"/>
  <c r="C178" i="140"/>
  <c r="H178" i="140" s="1"/>
  <c r="C83" i="140" l="1"/>
  <c r="H83" i="140" s="1"/>
  <c r="C196" i="140"/>
  <c r="H196" i="140" s="1"/>
  <c r="C194" i="140" l="1"/>
  <c r="H194" i="140" s="1"/>
  <c r="C467" i="140" l="1"/>
  <c r="H467" i="140" s="1"/>
  <c r="C470" i="140"/>
  <c r="H470" i="140" s="1"/>
  <c r="C466" i="140" l="1"/>
  <c r="H466" i="140" s="1"/>
  <c r="C316" i="140"/>
  <c r="H316" i="140" s="1"/>
  <c r="C514" i="140"/>
  <c r="H514" i="140" s="1"/>
  <c r="C512" i="140"/>
  <c r="H512" i="140" s="1"/>
  <c r="C504" i="140"/>
  <c r="H504" i="140" s="1"/>
  <c r="C319" i="140"/>
  <c r="H319" i="140" s="1"/>
  <c r="C304" i="140"/>
  <c r="H304" i="140" s="1"/>
  <c r="C301" i="140"/>
  <c r="H301" i="140" s="1"/>
  <c r="C289" i="140"/>
  <c r="H289" i="140" s="1"/>
  <c r="C285" i="140"/>
  <c r="H285" i="140" s="1"/>
  <c r="C278" i="140"/>
  <c r="H278" i="140" s="1"/>
  <c r="C271" i="140"/>
  <c r="H271" i="140" s="1"/>
  <c r="C269" i="140"/>
  <c r="H269" i="140" s="1"/>
  <c r="C272" i="140"/>
  <c r="H272" i="140" s="1"/>
  <c r="C270" i="140"/>
  <c r="H270" i="140" s="1"/>
  <c r="C263" i="140"/>
  <c r="H263" i="140" s="1"/>
  <c r="C261" i="140"/>
  <c r="H261" i="140" s="1"/>
  <c r="C204" i="140"/>
  <c r="H204" i="140" s="1"/>
  <c r="C199" i="140"/>
  <c r="H199" i="140" s="1"/>
  <c r="C193" i="140"/>
  <c r="H193" i="140" s="1"/>
  <c r="C186" i="140"/>
  <c r="H186" i="140" s="1"/>
  <c r="C185" i="140"/>
  <c r="H185" i="140" s="1"/>
  <c r="C169" i="140"/>
  <c r="H169" i="140" s="1"/>
  <c r="C166" i="140"/>
  <c r="H166" i="140" s="1"/>
  <c r="C17" i="140"/>
  <c r="H17" i="140" l="1"/>
  <c r="C7" i="140"/>
  <c r="C503" i="140"/>
  <c r="H503" i="140" s="1"/>
  <c r="G17" i="140"/>
  <c r="G7" i="140" s="1"/>
  <c r="G166" i="140"/>
  <c r="C190" i="140"/>
  <c r="H190" i="140" s="1"/>
  <c r="G193" i="140"/>
  <c r="G190" i="140" s="1"/>
  <c r="C311" i="140"/>
  <c r="H311" i="140" s="1"/>
  <c r="G169" i="140"/>
  <c r="C257" i="140"/>
  <c r="H257" i="140" s="1"/>
  <c r="C163" i="140"/>
  <c r="H163" i="140" s="1"/>
  <c r="H172" i="140"/>
  <c r="C184" i="140"/>
  <c r="H184" i="140" s="1"/>
  <c r="C273" i="140"/>
  <c r="H273" i="140" s="1"/>
  <c r="C258" i="140"/>
  <c r="H258" i="140" s="1"/>
  <c r="C451" i="140"/>
  <c r="H451" i="140" s="1"/>
  <c r="C259" i="140"/>
  <c r="H259" i="140" s="1"/>
  <c r="C521" i="140"/>
  <c r="H521" i="140" s="1"/>
  <c r="C293" i="140"/>
  <c r="H293" i="140" s="1"/>
  <c r="C267" i="140"/>
  <c r="H267" i="140" s="1"/>
  <c r="H7" i="140" l="1"/>
  <c r="C256" i="140"/>
  <c r="H256" i="140" s="1"/>
  <c r="C79" i="140"/>
  <c r="G163" i="140"/>
  <c r="C76" i="140" l="1"/>
  <c r="H76" i="140" s="1"/>
  <c r="H79" i="140"/>
  <c r="G79" i="140"/>
  <c r="G76" i="140" s="1"/>
  <c r="G47" i="140" s="1"/>
  <c r="G4" i="140" s="1"/>
  <c r="C47" i="140" l="1"/>
  <c r="C4" i="140" s="1"/>
  <c r="H47" i="140" l="1"/>
  <c r="H4" i="140" s="1"/>
</calcChain>
</file>

<file path=xl/sharedStrings.xml><?xml version="1.0" encoding="utf-8"?>
<sst xmlns="http://schemas.openxmlformats.org/spreadsheetml/2006/main" count="809" uniqueCount="586">
  <si>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</si>
  <si>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</si>
  <si>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</si>
  <si>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</si>
  <si>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</si>
  <si>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</si>
  <si>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</si>
  <si>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</si>
  <si>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</si>
  <si>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</si>
  <si>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</si>
  <si>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</si>
  <si>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</si>
  <si>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</si>
  <si>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</si>
  <si>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</si>
  <si>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</si>
  <si>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</si>
  <si>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</si>
  <si>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</si>
  <si>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</si>
  <si>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</si>
  <si>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</si>
  <si>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nr.3 Amicii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</si>
  <si>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</si>
  <si>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</si>
  <si>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</si>
  <si>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</si>
  <si>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</si>
  <si>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</si>
  <si>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</si>
  <si>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</si>
  <si>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</si>
  <si>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</si>
  <si>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</si>
  <si>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</si>
  <si>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</si>
  <si>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</si>
  <si>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</si>
  <si>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</si>
  <si>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</si>
  <si>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</si>
  <si>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</si>
  <si>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</si>
  <si>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</si>
  <si>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</si>
  <si>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</si>
  <si>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</si>
  <si>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</si>
  <si>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</si>
  <si>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</si>
  <si>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</si>
  <si>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</si>
  <si>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</si>
  <si>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</si>
  <si>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</si>
  <si>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</si>
  <si>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</si>
  <si>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</si>
  <si>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</si>
  <si>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</si>
  <si>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</si>
  <si>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</si>
  <si>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</si>
  <si>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</si>
  <si>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</si>
  <si>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</si>
  <si>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</si>
  <si>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</si>
  <si>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</si>
  <si>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</si>
  <si>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</si>
  <si>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</si>
  <si>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</si>
  <si>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</si>
  <si>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</si>
  <si>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</si>
  <si>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</si>
  <si>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</si>
  <si>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</si>
  <si>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</si>
  <si>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</si>
  <si>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</si>
  <si>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</si>
  <si>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</si>
  <si>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</si>
  <si>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</si>
  <si>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</si>
  <si>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</si>
  <si>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</si>
  <si>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</si>
  <si>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</si>
  <si>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</si>
  <si>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</si>
  <si>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</si>
  <si>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</si>
  <si>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</si>
  <si>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</si>
  <si>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</si>
  <si>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</si>
  <si>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</si>
  <si>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</si>
  <si>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</si>
  <si>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</si>
  <si>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</si>
  <si>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</si>
  <si>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</si>
  <si>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</si>
  <si>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</si>
  <si>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</si>
  <si>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</si>
  <si>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</si>
  <si>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</si>
  <si>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</si>
  <si>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</si>
  <si>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</si>
  <si>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</si>
  <si>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</si>
  <si>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</si>
  <si>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</si>
  <si>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</si>
  <si>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</si>
  <si>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</si>
  <si>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</si>
  <si>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</si>
  <si>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</si>
  <si>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</si>
  <si>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</si>
  <si>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</si>
  <si>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</si>
  <si>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</si>
  <si>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</si>
  <si>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</si>
  <si>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</si>
  <si>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</si>
  <si>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</si>
  <si>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</si>
  <si>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</si>
  <si>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</si>
  <si>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</si>
  <si>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</si>
  <si>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</si>
  <si>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</si>
  <si>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</si>
  <si>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</si>
  <si>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</si>
  <si>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</si>
  <si>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</si>
  <si>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</si>
  <si>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</si>
  <si>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</si>
  <si>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</si>
  <si>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</si>
  <si>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</si>
  <si>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</si>
  <si>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</si>
  <si>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</si>
  <si>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</si>
  <si>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</si>
  <si>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</si>
  <si>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</si>
  <si>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</si>
  <si>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</si>
  <si>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</si>
  <si>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</si>
  <si>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</si>
  <si>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</si>
  <si>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</si>
  <si>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</si>
  <si>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</si>
  <si>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</si>
  <si>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</si>
  <si>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</si>
  <si>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</si>
  <si>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</si>
  <si>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</si>
  <si>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</si>
  <si>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</si>
  <si>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</si>
  <si>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</si>
  <si>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</si>
  <si>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</si>
  <si>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</si>
  <si>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</si>
  <si>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</si>
  <si>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</si>
  <si>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</si>
  <si>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</si>
  <si>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</si>
  <si>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</si>
  <si>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</si>
  <si>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</si>
  <si>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</si>
  <si>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</si>
  <si>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</si>
  <si>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</si>
  <si>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</si>
  <si>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</si>
  <si>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</si>
  <si>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</si>
  <si>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</si>
  <si>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</si>
  <si>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</si>
  <si>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</si>
  <si>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</si>
  <si>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</si>
  <si>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</si>
  <si>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</si>
  <si>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</si>
  <si>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</si>
  <si>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</si>
  <si>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</si>
  <si>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</si>
  <si>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</si>
  <si>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</si>
  <si>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</si>
  <si>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</si>
  <si>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</si>
  <si>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</si>
  <si>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</si>
  <si>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</si>
  <si>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</si>
  <si>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</si>
  <si>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</si>
  <si>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</si>
  <si>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</si>
  <si>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</si>
  <si>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</si>
  <si>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</si>
  <si>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</si>
  <si>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</si>
  <si>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</si>
  <si>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</si>
  <si>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</si>
  <si>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</si>
  <si>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</si>
  <si>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</si>
  <si>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</si>
  <si>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</si>
  <si>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</si>
  <si>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</si>
  <si>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</si>
  <si>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</si>
  <si>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</si>
  <si>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</si>
  <si>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</si>
  <si>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</si>
  <si>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</si>
  <si>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</si>
  <si>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</si>
  <si>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</si>
  <si>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</si>
  <si>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</si>
  <si>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</si>
  <si>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</si>
  <si>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</si>
  <si>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</si>
  <si>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</si>
  <si>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</si>
  <si>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</si>
  <si>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</si>
  <si>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</si>
  <si>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</si>
  <si>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</si>
  <si>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</si>
  <si>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</si>
  <si>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</si>
  <si>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</si>
  <si>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</si>
  <si>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</si>
  <si>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</si>
  <si>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</si>
  <si>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</si>
  <si>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</si>
  <si>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</si>
  <si>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</si>
  <si>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</si>
  <si>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</si>
  <si>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</si>
  <si>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</si>
  <si>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</si>
  <si>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</si>
  <si>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</si>
  <si>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</si>
  <si>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</si>
  <si>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</si>
  <si>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</si>
  <si>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</si>
  <si>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</si>
  <si>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</si>
  <si>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</si>
  <si>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</si>
  <si>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</si>
  <si>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</si>
  <si>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</si>
  <si>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</si>
  <si>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</si>
  <si>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</si>
  <si>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</si>
  <si>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</si>
  <si>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</si>
  <si>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</si>
  <si>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</si>
  <si>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</si>
  <si>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</si>
  <si>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</si>
  <si>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</si>
  <si>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</si>
  <si>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</si>
  <si>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</si>
  <si>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</si>
  <si>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</si>
  <si>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</si>
  <si>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</si>
  <si>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</si>
  <si>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</si>
  <si>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</si>
  <si>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</si>
  <si>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</si>
  <si>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</si>
  <si>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</si>
  <si>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</si>
  <si>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</si>
  <si>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</si>
  <si>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</si>
  <si>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</si>
  <si>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</si>
  <si>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</si>
  <si>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</si>
  <si>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</si>
  <si>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</si>
  <si>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</si>
  <si>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</si>
  <si>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</si>
  <si>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</si>
  <si>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</si>
  <si>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</si>
  <si>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</si>
  <si>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</si>
  <si>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</si>
  <si>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</si>
  <si>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</si>
  <si>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</si>
  <si>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</si>
  <si>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</si>
  <si>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</si>
  <si>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</si>
  <si>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</si>
  <si>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</si>
  <si>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</si>
  <si>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</si>
  <si>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</si>
  <si>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</si>
  <si>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</si>
  <si>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</si>
  <si>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</si>
  <si>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</si>
  <si>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</si>
  <si>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</si>
  <si>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</si>
  <si>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</si>
  <si>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</si>
  <si>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</si>
  <si>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</si>
  <si>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</si>
  <si>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</si>
  <si>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</si>
  <si>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</si>
  <si>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</si>
  <si>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</si>
  <si>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</si>
  <si>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</si>
  <si>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</si>
  <si>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</si>
  <si>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</si>
  <si>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</si>
  <si>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</si>
  <si>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</si>
  <si>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</si>
  <si>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</si>
  <si>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</si>
  <si>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</si>
  <si>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</si>
  <si>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</si>
  <si>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</si>
  <si>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</si>
  <si>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</si>
  <si>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</si>
  <si>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</si>
  <si>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</si>
  <si>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</si>
  <si>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</si>
  <si>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</si>
  <si>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</si>
  <si>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</si>
  <si>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</si>
  <si>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</si>
  <si>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</si>
  <si>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</si>
  <si>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</si>
  <si>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</si>
  <si>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</si>
  <si>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</si>
  <si>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</si>
  <si>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</si>
  <si>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</si>
  <si>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</si>
  <si>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</si>
  <si>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</si>
  <si>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</si>
  <si>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</si>
  <si>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</si>
  <si>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</si>
  <si>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</si>
  <si>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</si>
  <si>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</si>
  <si>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</si>
  <si>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</si>
  <si>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</si>
  <si>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</si>
  <si>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</si>
  <si>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</si>
  <si>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</si>
  <si>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</si>
  <si>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</si>
  <si>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</si>
  <si>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</si>
  <si>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</si>
  <si>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</si>
  <si>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</si>
  <si>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</si>
  <si>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</si>
  <si>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</si>
  <si>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</si>
  <si>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</si>
  <si>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</si>
  <si>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</si>
  <si>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</si>
  <si>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</si>
  <si>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</si>
  <si>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</si>
  <si>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</si>
  <si>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</si>
  <si>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</si>
  <si>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</si>
  <si>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</si>
  <si>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</si>
  <si>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</si>
  <si>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</si>
  <si>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</si>
  <si>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</si>
  <si>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</si>
  <si>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</si>
  <si>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</si>
  <si>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</si>
  <si>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</si>
  <si>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</si>
  <si>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</si>
  <si>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</si>
  <si>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</si>
  <si>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</si>
  <si>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</si>
  <si>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</si>
  <si>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</si>
  <si>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</si>
  <si>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</si>
  <si>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</si>
  <si>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</si>
  <si>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</si>
  <si>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</si>
  <si>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</si>
  <si>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</si>
  <si>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</si>
  <si>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</si>
  <si>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</si>
  <si>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</si>
  <si>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</si>
  <si>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</si>
  <si>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</si>
  <si>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</si>
  <si>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</si>
  <si>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</si>
  <si>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</si>
  <si>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</si>
  <si>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</si>
  <si>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</si>
  <si>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</si>
  <si>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</si>
  <si>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</si>
  <si>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</si>
  <si>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</si>
  <si>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</si>
  <si>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</si>
  <si>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</si>
  <si>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</si>
  <si>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</si>
  <si>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</si>
  <si>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</si>
  <si>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</si>
  <si>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</si>
  <si>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</si>
  <si>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</si>
  <si>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</si>
  <si>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</si>
  <si>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</si>
  <si>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</si>
  <si>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</si>
  <si>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</si>
  <si>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</si>
  <si>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</si>
  <si>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</si>
  <si>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</si>
  <si>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</si>
  <si>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</si>
  <si>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</si>
  <si>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</si>
  <si>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</si>
  <si>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</si>
  <si>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</si>
  <si>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</si>
  <si>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</si>
  <si>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</si>
  <si>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</si>
  <si>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</si>
  <si>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</si>
  <si>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</si>
  <si>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</si>
  <si>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</si>
  <si>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</si>
  <si>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</si>
  <si>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</si>
  <si>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</si>
  <si>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</si>
  <si>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</si>
  <si>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</si>
  <si>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</si>
  <si>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</si>
  <si>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</si>
  <si>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</si>
  <si>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</si>
  <si>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</si>
  <si>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</si>
  <si>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</si>
  <si>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</si>
  <si>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</si>
  <si>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</si>
  <si>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</si>
  <si>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</si>
  <si>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</si>
  <si>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</si>
  <si>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</si>
  <si>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</si>
  <si>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</si>
  <si>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</si>
  <si>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</si>
  <si>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</si>
  <si>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</si>
  <si>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</si>
  <si>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</si>
  <si>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</si>
  <si>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</si>
  <si>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</si>
  <si>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</si>
  <si>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</si>
  <si>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</si>
  <si>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</si>
  <si>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</si>
  <si>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</si>
  <si>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</si>
  <si>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</si>
  <si>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</si>
  <si>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</si>
  <si>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</si>
  <si>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</si>
  <si>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</si>
  <si>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</si>
  <si>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84. 00/ 56</t>
  </si>
  <si>
    <t>cheltuieli cu proiecte etapizate, din care:</t>
  </si>
  <si>
    <t xml:space="preserve"> </t>
  </si>
  <si>
    <t xml:space="preserve"> Reducerea emisiilor de CO2 in zona urbana prin construire terminal intermodal de transport  in zona vest(SIDERCA) </t>
  </si>
  <si>
    <t>ANEXA NR.1  LA  HCL NR.</t>
  </si>
  <si>
    <t>Trim III</t>
  </si>
  <si>
    <t>Sume primite de la UE( FEDER+FSE Plus)</t>
  </si>
  <si>
    <t>Achiziionare si montaj 2 stalpi de iluminat pe str.Grivita,nr.313 si int Grivita cu 13 Dec.</t>
  </si>
  <si>
    <t>Sume din excedentul bugetar al anului 2024 pentru gol de casa investitii</t>
  </si>
  <si>
    <t>40 14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</si>
</sst>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2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4"/>
  <sheetViews>
    <sheetView tabSelected="1" topLeftCell="A348" zoomScaleNormal="100" workbookViewId="0">
      <selection activeCell="L379" sqref="L379:M379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5.5703125" style="2" customWidth="1"/>
    <col min="4" max="4" width="12.42578125" style="2" hidden="1" customWidth="1"/>
    <col min="5" max="5" width="12.85546875" style="2" customWidth="1"/>
    <col min="6" max="6" width="10.140625" style="2" hidden="1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580</v>
      </c>
      <c r="D1" s="44"/>
    </row>
    <row r="2" spans="1:11" x14ac:dyDescent="0.2">
      <c r="A2" s="129"/>
      <c r="B2" s="128"/>
      <c r="C2" s="128"/>
      <c r="D2" s="129"/>
      <c r="E2" s="129"/>
      <c r="F2" s="107"/>
      <c r="G2" s="107"/>
    </row>
    <row r="3" spans="1:11" ht="15.75" customHeight="1" x14ac:dyDescent="0.2">
      <c r="A3" s="128" t="s">
        <v>404</v>
      </c>
      <c r="B3" s="128"/>
      <c r="C3" s="128"/>
      <c r="D3" s="128"/>
      <c r="E3" s="128"/>
      <c r="F3" s="107"/>
      <c r="G3" s="126" t="s">
        <v>518</v>
      </c>
    </row>
    <row r="4" spans="1:11" ht="15.75" x14ac:dyDescent="0.25">
      <c r="A4" s="128"/>
      <c r="B4" s="128"/>
      <c r="C4" s="6">
        <f>+C7-C47</f>
        <v>0</v>
      </c>
      <c r="D4" s="6">
        <f t="shared" ref="D4:H4" si="0">+D7-D47</f>
        <v>0</v>
      </c>
      <c r="E4" s="6">
        <f t="shared" si="0"/>
        <v>0</v>
      </c>
      <c r="F4" s="6" t="e">
        <f t="shared" si="0"/>
        <v>#VALUE!</v>
      </c>
      <c r="G4" s="6">
        <f t="shared" si="0"/>
        <v>0</v>
      </c>
      <c r="H4" s="6">
        <f t="shared" si="0"/>
        <v>0</v>
      </c>
      <c r="I4" s="6"/>
      <c r="J4" s="6"/>
      <c r="K4" s="6"/>
    </row>
    <row r="5" spans="1:11" ht="15.75" x14ac:dyDescent="0.25">
      <c r="A5" s="46" t="s">
        <v>47</v>
      </c>
      <c r="B5" s="46" t="s">
        <v>46</v>
      </c>
      <c r="C5" s="123" t="s">
        <v>405</v>
      </c>
      <c r="D5" s="130" t="s">
        <v>552</v>
      </c>
      <c r="E5" s="131"/>
      <c r="F5" s="132"/>
      <c r="G5" s="124" t="s">
        <v>515</v>
      </c>
      <c r="H5" s="6"/>
    </row>
    <row r="6" spans="1:11" ht="15.75" x14ac:dyDescent="0.25">
      <c r="A6" s="18"/>
      <c r="B6" s="15"/>
      <c r="C6" s="31" t="s">
        <v>516</v>
      </c>
      <c r="D6" s="68" t="s">
        <v>581</v>
      </c>
      <c r="E6" s="68" t="s">
        <v>541</v>
      </c>
      <c r="F6" s="68" t="s">
        <v>541</v>
      </c>
      <c r="G6" s="12" t="s">
        <v>517</v>
      </c>
      <c r="H6" s="6"/>
    </row>
    <row r="7" spans="1:11" ht="15.75" x14ac:dyDescent="0.25">
      <c r="A7" s="47" t="s">
        <v>41</v>
      </c>
      <c r="B7" s="34" t="s">
        <v>42</v>
      </c>
      <c r="C7" s="66">
        <f>+C8+C17+C20+C22+C23+C24+C26+C27+C28+C29+C30+C31+C33+C34+C35+C37+C41+C44+C45+C40+C38+C36+C42+C43+C32+C25+C39+C46</f>
        <v>276781</v>
      </c>
      <c r="D7" s="66">
        <f t="shared" ref="D7:G7" si="1">+D8+D17+D20+D22+D23+D24+D26+D27+D28+D29+D30+D31+D33+D34+D35+D37+D41+D44+D45+D40+D38+D36+D42+D43+D32+D25+D39+D46</f>
        <v>0</v>
      </c>
      <c r="E7" s="66">
        <f t="shared" si="1"/>
        <v>1511</v>
      </c>
      <c r="F7" s="66">
        <f t="shared" si="1"/>
        <v>0</v>
      </c>
      <c r="G7" s="13">
        <f t="shared" si="1"/>
        <v>278292</v>
      </c>
      <c r="H7" s="6">
        <f>+E7+D7+C7</f>
        <v>278292</v>
      </c>
    </row>
    <row r="8" spans="1:11" ht="31.5" x14ac:dyDescent="0.25">
      <c r="A8" s="9" t="s">
        <v>407</v>
      </c>
      <c r="B8" s="48" t="s">
        <v>50</v>
      </c>
      <c r="C8" s="69">
        <f>+C9+C10+C11+C12+C13+C14+C16+C15</f>
        <v>46648</v>
      </c>
      <c r="D8" s="69"/>
      <c r="E8" s="69"/>
      <c r="F8" s="69"/>
      <c r="G8" s="77">
        <f t="shared" ref="G8:G46" si="2">+E8+D8+C8+F8</f>
        <v>46648</v>
      </c>
      <c r="H8" s="6">
        <f t="shared" ref="H8:H72" si="3">+E8+D8+C8</f>
        <v>46648</v>
      </c>
    </row>
    <row r="9" spans="1:11" ht="47.25" x14ac:dyDescent="0.25">
      <c r="A9" s="9" t="s">
        <v>408</v>
      </c>
      <c r="B9" s="28"/>
      <c r="C9" s="69">
        <v>7765</v>
      </c>
      <c r="D9" s="69"/>
      <c r="E9" s="69"/>
      <c r="F9" s="69"/>
      <c r="G9" s="77">
        <f t="shared" si="2"/>
        <v>7765</v>
      </c>
      <c r="H9" s="6">
        <f t="shared" si="3"/>
        <v>7765</v>
      </c>
    </row>
    <row r="10" spans="1:11" ht="15.75" x14ac:dyDescent="0.25">
      <c r="A10" s="32" t="s">
        <v>409</v>
      </c>
      <c r="B10" s="28"/>
      <c r="C10" s="69">
        <v>46</v>
      </c>
      <c r="D10" s="77"/>
      <c r="E10" s="69"/>
      <c r="F10" s="69"/>
      <c r="G10" s="77">
        <f t="shared" si="2"/>
        <v>46</v>
      </c>
      <c r="H10" s="6">
        <f t="shared" si="3"/>
        <v>46</v>
      </c>
    </row>
    <row r="11" spans="1:11" ht="15.75" x14ac:dyDescent="0.25">
      <c r="A11" s="32" t="s">
        <v>410</v>
      </c>
      <c r="B11" s="28"/>
      <c r="C11" s="69">
        <v>935</v>
      </c>
      <c r="D11" s="77"/>
      <c r="E11" s="69"/>
      <c r="F11" s="69"/>
      <c r="G11" s="77">
        <f t="shared" si="2"/>
        <v>935</v>
      </c>
      <c r="H11" s="6">
        <f t="shared" si="3"/>
        <v>935</v>
      </c>
    </row>
    <row r="12" spans="1:11" ht="31.5" x14ac:dyDescent="0.25">
      <c r="A12" s="9" t="s">
        <v>411</v>
      </c>
      <c r="B12" s="28"/>
      <c r="C12" s="69">
        <v>35639</v>
      </c>
      <c r="D12" s="77"/>
      <c r="E12" s="69"/>
      <c r="F12" s="69"/>
      <c r="G12" s="77">
        <f t="shared" si="2"/>
        <v>35639</v>
      </c>
      <c r="H12" s="6">
        <f t="shared" si="3"/>
        <v>35639</v>
      </c>
    </row>
    <row r="13" spans="1:11" ht="31.5" x14ac:dyDescent="0.25">
      <c r="A13" s="32" t="s">
        <v>412</v>
      </c>
      <c r="B13" s="30"/>
      <c r="C13" s="69">
        <v>740</v>
      </c>
      <c r="D13" s="77"/>
      <c r="E13" s="69"/>
      <c r="F13" s="69"/>
      <c r="G13" s="77">
        <f t="shared" si="2"/>
        <v>740</v>
      </c>
      <c r="H13" s="6">
        <f t="shared" si="3"/>
        <v>740</v>
      </c>
    </row>
    <row r="14" spans="1:11" ht="15.75" x14ac:dyDescent="0.25">
      <c r="A14" s="32" t="s">
        <v>413</v>
      </c>
      <c r="B14" s="30"/>
      <c r="C14" s="69">
        <v>294</v>
      </c>
      <c r="D14" s="77"/>
      <c r="E14" s="69"/>
      <c r="F14" s="69"/>
      <c r="G14" s="77">
        <f t="shared" si="2"/>
        <v>294</v>
      </c>
      <c r="H14" s="6">
        <f t="shared" si="3"/>
        <v>294</v>
      </c>
    </row>
    <row r="15" spans="1:11" ht="28.5" customHeight="1" x14ac:dyDescent="0.25">
      <c r="A15" s="32" t="s">
        <v>414</v>
      </c>
      <c r="B15" s="76"/>
      <c r="C15" s="69">
        <v>282</v>
      </c>
      <c r="D15" s="77"/>
      <c r="E15" s="69"/>
      <c r="F15" s="69"/>
      <c r="G15" s="77">
        <f t="shared" si="2"/>
        <v>282</v>
      </c>
      <c r="H15" s="6">
        <f t="shared" si="3"/>
        <v>282</v>
      </c>
    </row>
    <row r="16" spans="1:11" ht="15.75" x14ac:dyDescent="0.25">
      <c r="A16" s="9" t="s">
        <v>157</v>
      </c>
      <c r="B16" s="27"/>
      <c r="C16" s="69">
        <v>947</v>
      </c>
      <c r="D16" s="77"/>
      <c r="E16" s="69"/>
      <c r="F16" s="69"/>
      <c r="G16" s="77">
        <f t="shared" si="2"/>
        <v>947</v>
      </c>
      <c r="H16" s="6">
        <f t="shared" si="3"/>
        <v>947</v>
      </c>
    </row>
    <row r="17" spans="1:8" ht="15.75" x14ac:dyDescent="0.25">
      <c r="A17" s="36" t="s">
        <v>140</v>
      </c>
      <c r="B17" s="27" t="s">
        <v>142</v>
      </c>
      <c r="C17" s="77">
        <f>+C18+C19</f>
        <v>1325</v>
      </c>
      <c r="D17" s="77"/>
      <c r="E17" s="69"/>
      <c r="F17" s="69"/>
      <c r="G17" s="77">
        <f t="shared" si="2"/>
        <v>1325</v>
      </c>
      <c r="H17" s="6">
        <f t="shared" si="3"/>
        <v>1325</v>
      </c>
    </row>
    <row r="18" spans="1:8" ht="15.75" x14ac:dyDescent="0.25">
      <c r="A18" s="9" t="s">
        <v>139</v>
      </c>
      <c r="B18" s="28"/>
      <c r="C18" s="77">
        <v>1206</v>
      </c>
      <c r="D18" s="77"/>
      <c r="E18" s="69"/>
      <c r="F18" s="69"/>
      <c r="G18" s="77">
        <f t="shared" si="2"/>
        <v>1206</v>
      </c>
      <c r="H18" s="6">
        <f t="shared" si="3"/>
        <v>1206</v>
      </c>
    </row>
    <row r="19" spans="1:8" ht="15.75" x14ac:dyDescent="0.25">
      <c r="A19" s="32" t="s">
        <v>141</v>
      </c>
      <c r="B19" s="28"/>
      <c r="C19" s="70">
        <v>119</v>
      </c>
      <c r="D19" s="77"/>
      <c r="E19" s="69"/>
      <c r="F19" s="69"/>
      <c r="G19" s="77">
        <f t="shared" si="2"/>
        <v>119</v>
      </c>
      <c r="H19" s="6">
        <f t="shared" si="3"/>
        <v>119</v>
      </c>
    </row>
    <row r="20" spans="1:8" ht="15.75" x14ac:dyDescent="0.25">
      <c r="A20" s="9" t="s">
        <v>257</v>
      </c>
      <c r="B20" s="49" t="s">
        <v>51</v>
      </c>
      <c r="C20" s="77">
        <f>C21</f>
        <v>300</v>
      </c>
      <c r="D20" s="77"/>
      <c r="E20" s="69"/>
      <c r="F20" s="69"/>
      <c r="G20" s="77">
        <f t="shared" si="2"/>
        <v>300</v>
      </c>
      <c r="H20" s="6">
        <f t="shared" si="3"/>
        <v>300</v>
      </c>
    </row>
    <row r="21" spans="1:8" ht="15.75" x14ac:dyDescent="0.25">
      <c r="A21" s="9" t="s">
        <v>406</v>
      </c>
      <c r="B21" s="49"/>
      <c r="C21" s="70">
        <v>300</v>
      </c>
      <c r="D21" s="77"/>
      <c r="E21" s="69"/>
      <c r="F21" s="69"/>
      <c r="G21" s="77">
        <f t="shared" si="2"/>
        <v>300</v>
      </c>
      <c r="H21" s="6">
        <f t="shared" si="3"/>
        <v>300</v>
      </c>
    </row>
    <row r="22" spans="1:8" ht="15.75" x14ac:dyDescent="0.25">
      <c r="A22" s="9" t="s">
        <v>134</v>
      </c>
      <c r="B22" s="28" t="s">
        <v>52</v>
      </c>
      <c r="C22" s="69">
        <v>89385</v>
      </c>
      <c r="D22" s="77"/>
      <c r="E22" s="69"/>
      <c r="F22" s="69"/>
      <c r="G22" s="77">
        <f t="shared" si="2"/>
        <v>89385</v>
      </c>
      <c r="H22" s="6">
        <f t="shared" si="3"/>
        <v>89385</v>
      </c>
    </row>
    <row r="23" spans="1:8" ht="15.75" x14ac:dyDescent="0.25">
      <c r="A23" s="9" t="s">
        <v>205</v>
      </c>
      <c r="B23" s="28" t="s">
        <v>202</v>
      </c>
      <c r="C23" s="69">
        <v>0</v>
      </c>
      <c r="D23" s="77"/>
      <c r="E23" s="69"/>
      <c r="F23" s="69"/>
      <c r="G23" s="77">
        <f t="shared" si="2"/>
        <v>0</v>
      </c>
      <c r="H23" s="6">
        <f t="shared" si="3"/>
        <v>0</v>
      </c>
    </row>
    <row r="24" spans="1:8" ht="18" customHeight="1" x14ac:dyDescent="0.25">
      <c r="A24" s="9" t="s">
        <v>204</v>
      </c>
      <c r="B24" s="28" t="s">
        <v>193</v>
      </c>
      <c r="C24" s="69">
        <v>2050</v>
      </c>
      <c r="D24" s="77"/>
      <c r="E24" s="69"/>
      <c r="F24" s="69"/>
      <c r="G24" s="77">
        <f t="shared" si="2"/>
        <v>2050</v>
      </c>
      <c r="H24" s="6">
        <f t="shared" si="3"/>
        <v>2050</v>
      </c>
    </row>
    <row r="25" spans="1:8" ht="18" customHeight="1" x14ac:dyDescent="0.25">
      <c r="A25" s="9" t="s">
        <v>545</v>
      </c>
      <c r="B25" s="28" t="s">
        <v>544</v>
      </c>
      <c r="C25" s="69">
        <v>73</v>
      </c>
      <c r="D25" s="77"/>
      <c r="E25" s="69"/>
      <c r="F25" s="69"/>
      <c r="G25" s="77">
        <f t="shared" si="2"/>
        <v>73</v>
      </c>
      <c r="H25" s="6">
        <f t="shared" si="3"/>
        <v>73</v>
      </c>
    </row>
    <row r="26" spans="1:8" ht="18" customHeight="1" x14ac:dyDescent="0.25">
      <c r="A26" s="9" t="s">
        <v>349</v>
      </c>
      <c r="B26" s="28" t="s">
        <v>359</v>
      </c>
      <c r="C26" s="69">
        <v>3705</v>
      </c>
      <c r="D26" s="77"/>
      <c r="E26" s="69"/>
      <c r="F26" s="69"/>
      <c r="G26" s="77">
        <f t="shared" si="2"/>
        <v>3705</v>
      </c>
      <c r="H26" s="6">
        <f t="shared" si="3"/>
        <v>3705</v>
      </c>
    </row>
    <row r="27" spans="1:8" ht="18" customHeight="1" x14ac:dyDescent="0.25">
      <c r="A27" s="9" t="s">
        <v>364</v>
      </c>
      <c r="B27" s="28" t="s">
        <v>365</v>
      </c>
      <c r="C27" s="69">
        <v>38</v>
      </c>
      <c r="D27" s="77"/>
      <c r="E27" s="69"/>
      <c r="F27" s="69"/>
      <c r="G27" s="77">
        <f t="shared" si="2"/>
        <v>38</v>
      </c>
      <c r="H27" s="6">
        <f t="shared" si="3"/>
        <v>38</v>
      </c>
    </row>
    <row r="28" spans="1:8" ht="15.75" x14ac:dyDescent="0.25">
      <c r="A28" s="9" t="s">
        <v>166</v>
      </c>
      <c r="B28" s="28" t="s">
        <v>167</v>
      </c>
      <c r="C28" s="69">
        <v>400</v>
      </c>
      <c r="D28" s="77"/>
      <c r="E28" s="69"/>
      <c r="F28" s="69"/>
      <c r="G28" s="77">
        <f t="shared" si="2"/>
        <v>400</v>
      </c>
      <c r="H28" s="6">
        <f t="shared" si="3"/>
        <v>400</v>
      </c>
    </row>
    <row r="29" spans="1:8" ht="15.75" x14ac:dyDescent="0.25">
      <c r="A29" s="9" t="s">
        <v>361</v>
      </c>
      <c r="B29" s="28" t="s">
        <v>360</v>
      </c>
      <c r="C29" s="69">
        <v>4377</v>
      </c>
      <c r="D29" s="77"/>
      <c r="E29" s="69">
        <v>1511</v>
      </c>
      <c r="F29" s="69"/>
      <c r="G29" s="77">
        <f t="shared" si="2"/>
        <v>5888</v>
      </c>
      <c r="H29" s="6">
        <f t="shared" si="3"/>
        <v>5888</v>
      </c>
    </row>
    <row r="30" spans="1:8" ht="15.75" x14ac:dyDescent="0.25">
      <c r="A30" s="9" t="s">
        <v>166</v>
      </c>
      <c r="B30" s="28" t="s">
        <v>348</v>
      </c>
      <c r="C30" s="69">
        <v>2120</v>
      </c>
      <c r="D30" s="77"/>
      <c r="E30" s="69"/>
      <c r="F30" s="69"/>
      <c r="G30" s="77">
        <f t="shared" si="2"/>
        <v>2120</v>
      </c>
      <c r="H30" s="6">
        <f t="shared" si="3"/>
        <v>2120</v>
      </c>
    </row>
    <row r="31" spans="1:8" ht="15.75" x14ac:dyDescent="0.25">
      <c r="A31" s="9" t="s">
        <v>542</v>
      </c>
      <c r="B31" s="28" t="s">
        <v>314</v>
      </c>
      <c r="C31" s="69">
        <v>510</v>
      </c>
      <c r="D31" s="77"/>
      <c r="E31" s="69"/>
      <c r="F31" s="69"/>
      <c r="G31" s="77">
        <f t="shared" si="2"/>
        <v>510</v>
      </c>
      <c r="H31" s="6">
        <f t="shared" si="3"/>
        <v>510</v>
      </c>
    </row>
    <row r="32" spans="1:8" ht="15.75" x14ac:dyDescent="0.25">
      <c r="A32" s="9" t="s">
        <v>533</v>
      </c>
      <c r="B32" s="28" t="s">
        <v>532</v>
      </c>
      <c r="C32" s="69">
        <v>218</v>
      </c>
      <c r="D32" s="77"/>
      <c r="E32" s="69"/>
      <c r="F32" s="69"/>
      <c r="G32" s="77">
        <f t="shared" si="2"/>
        <v>218</v>
      </c>
      <c r="H32" s="6">
        <f t="shared" si="3"/>
        <v>218</v>
      </c>
    </row>
    <row r="33" spans="1:10" ht="15.75" x14ac:dyDescent="0.25">
      <c r="A33" s="9" t="s">
        <v>315</v>
      </c>
      <c r="B33" s="28" t="s">
        <v>316</v>
      </c>
      <c r="C33" s="69">
        <v>8632</v>
      </c>
      <c r="D33" s="77"/>
      <c r="E33" s="69"/>
      <c r="F33" s="69"/>
      <c r="G33" s="77">
        <f t="shared" si="2"/>
        <v>8632</v>
      </c>
      <c r="H33" s="6">
        <f t="shared" si="3"/>
        <v>8632</v>
      </c>
    </row>
    <row r="34" spans="1:10" ht="15.75" x14ac:dyDescent="0.25">
      <c r="A34" s="9" t="s">
        <v>318</v>
      </c>
      <c r="B34" s="28" t="s">
        <v>317</v>
      </c>
      <c r="C34" s="69">
        <v>6995</v>
      </c>
      <c r="D34" s="77"/>
      <c r="E34" s="69"/>
      <c r="F34" s="69"/>
      <c r="G34" s="77">
        <f t="shared" si="2"/>
        <v>6995</v>
      </c>
      <c r="H34" s="6">
        <f t="shared" si="3"/>
        <v>6995</v>
      </c>
    </row>
    <row r="35" spans="1:10" ht="15.75" x14ac:dyDescent="0.25">
      <c r="A35" s="9" t="s">
        <v>318</v>
      </c>
      <c r="B35" s="28" t="s">
        <v>339</v>
      </c>
      <c r="C35" s="69">
        <v>12170</v>
      </c>
      <c r="D35" s="77"/>
      <c r="E35" s="69"/>
      <c r="F35" s="69"/>
      <c r="G35" s="77">
        <f t="shared" si="2"/>
        <v>12170</v>
      </c>
      <c r="H35" s="6">
        <f t="shared" si="3"/>
        <v>12170</v>
      </c>
    </row>
    <row r="36" spans="1:10" ht="15.75" x14ac:dyDescent="0.25">
      <c r="A36" s="9" t="s">
        <v>543</v>
      </c>
      <c r="B36" s="28" t="s">
        <v>525</v>
      </c>
      <c r="C36" s="69">
        <v>186</v>
      </c>
      <c r="D36" s="77"/>
      <c r="E36" s="69"/>
      <c r="F36" s="69"/>
      <c r="G36" s="77">
        <f t="shared" si="2"/>
        <v>186</v>
      </c>
      <c r="H36" s="6">
        <f t="shared" si="3"/>
        <v>186</v>
      </c>
    </row>
    <row r="37" spans="1:10" ht="15.75" x14ac:dyDescent="0.25">
      <c r="A37" s="9" t="s">
        <v>494</v>
      </c>
      <c r="B37" s="28" t="s">
        <v>495</v>
      </c>
      <c r="C37" s="69">
        <v>-1515</v>
      </c>
      <c r="D37" s="77"/>
      <c r="E37" s="69"/>
      <c r="F37" s="69"/>
      <c r="G37" s="77">
        <f t="shared" si="2"/>
        <v>-1515</v>
      </c>
      <c r="H37" s="6">
        <f t="shared" si="3"/>
        <v>-1515</v>
      </c>
    </row>
    <row r="38" spans="1:10" ht="15.75" x14ac:dyDescent="0.25">
      <c r="A38" s="9" t="s">
        <v>505</v>
      </c>
      <c r="B38" s="28" t="s">
        <v>506</v>
      </c>
      <c r="C38" s="69">
        <v>67</v>
      </c>
      <c r="D38" s="77"/>
      <c r="E38" s="69"/>
      <c r="F38" s="69"/>
      <c r="G38" s="77">
        <f t="shared" si="2"/>
        <v>67</v>
      </c>
      <c r="H38" s="6">
        <f t="shared" si="3"/>
        <v>67</v>
      </c>
    </row>
    <row r="39" spans="1:10" ht="15.75" x14ac:dyDescent="0.25">
      <c r="A39" s="9" t="s">
        <v>575</v>
      </c>
      <c r="B39" s="28" t="s">
        <v>558</v>
      </c>
      <c r="C39" s="69">
        <v>738</v>
      </c>
      <c r="D39" s="77"/>
      <c r="E39" s="69"/>
      <c r="F39" s="69"/>
      <c r="G39" s="77">
        <f t="shared" si="2"/>
        <v>738</v>
      </c>
      <c r="H39" s="6">
        <f t="shared" si="3"/>
        <v>738</v>
      </c>
    </row>
    <row r="40" spans="1:10" ht="15.75" x14ac:dyDescent="0.25">
      <c r="A40" s="9" t="s">
        <v>500</v>
      </c>
      <c r="B40" s="28" t="s">
        <v>499</v>
      </c>
      <c r="C40" s="69">
        <v>984</v>
      </c>
      <c r="D40" s="77"/>
      <c r="E40" s="69"/>
      <c r="F40" s="69"/>
      <c r="G40" s="77">
        <f t="shared" si="2"/>
        <v>984</v>
      </c>
      <c r="H40" s="6">
        <f t="shared" si="3"/>
        <v>984</v>
      </c>
    </row>
    <row r="41" spans="1:10" ht="15.75" x14ac:dyDescent="0.25">
      <c r="A41" s="9" t="s">
        <v>501</v>
      </c>
      <c r="B41" s="28" t="s">
        <v>415</v>
      </c>
      <c r="C41" s="69">
        <v>10332</v>
      </c>
      <c r="D41" s="77"/>
      <c r="E41" s="69"/>
      <c r="F41" s="69"/>
      <c r="G41" s="77">
        <f t="shared" si="2"/>
        <v>10332</v>
      </c>
      <c r="H41" s="6">
        <f t="shared" si="3"/>
        <v>10332</v>
      </c>
    </row>
    <row r="42" spans="1:10" ht="15.75" x14ac:dyDescent="0.25">
      <c r="A42" s="9" t="s">
        <v>528</v>
      </c>
      <c r="B42" s="28" t="s">
        <v>527</v>
      </c>
      <c r="C42" s="69">
        <v>1218</v>
      </c>
      <c r="D42" s="77"/>
      <c r="E42" s="69"/>
      <c r="F42" s="69"/>
      <c r="G42" s="77">
        <f t="shared" si="2"/>
        <v>1218</v>
      </c>
      <c r="H42" s="6">
        <f t="shared" si="3"/>
        <v>1218</v>
      </c>
    </row>
    <row r="43" spans="1:10" ht="15.75" x14ac:dyDescent="0.25">
      <c r="A43" s="9" t="s">
        <v>582</v>
      </c>
      <c r="B43" s="28" t="s">
        <v>526</v>
      </c>
      <c r="C43" s="69">
        <v>715</v>
      </c>
      <c r="D43" s="77"/>
      <c r="E43" s="69"/>
      <c r="F43" s="69"/>
      <c r="G43" s="77">
        <f t="shared" si="2"/>
        <v>715</v>
      </c>
      <c r="H43" s="6">
        <f t="shared" si="3"/>
        <v>715</v>
      </c>
    </row>
    <row r="44" spans="1:10" ht="15.75" x14ac:dyDescent="0.25">
      <c r="A44" s="9" t="s">
        <v>247</v>
      </c>
      <c r="B44" s="28" t="s">
        <v>379</v>
      </c>
      <c r="C44" s="69">
        <v>71531</v>
      </c>
      <c r="D44" s="77"/>
      <c r="E44" s="69"/>
      <c r="F44" s="69"/>
      <c r="G44" s="77">
        <f t="shared" si="2"/>
        <v>71531</v>
      </c>
      <c r="H44" s="6">
        <f t="shared" si="3"/>
        <v>71531</v>
      </c>
      <c r="J44" s="4"/>
    </row>
    <row r="45" spans="1:10" ht="15.75" x14ac:dyDescent="0.25">
      <c r="A45" s="9" t="s">
        <v>584</v>
      </c>
      <c r="B45" s="28" t="s">
        <v>502</v>
      </c>
      <c r="C45" s="69">
        <v>4796</v>
      </c>
      <c r="D45" s="77"/>
      <c r="E45" s="69"/>
      <c r="F45" s="69"/>
      <c r="G45" s="77">
        <f t="shared" si="2"/>
        <v>4796</v>
      </c>
      <c r="H45" s="6">
        <f t="shared" si="3"/>
        <v>4796</v>
      </c>
      <c r="J45" s="4"/>
    </row>
    <row r="46" spans="1:10" ht="15.75" x14ac:dyDescent="0.25">
      <c r="A46" s="9" t="s">
        <v>507</v>
      </c>
      <c r="B46" s="28" t="s">
        <v>585</v>
      </c>
      <c r="C46" s="69">
        <v>8783</v>
      </c>
      <c r="D46" s="77"/>
      <c r="E46" s="69"/>
      <c r="F46" s="69"/>
      <c r="G46" s="77">
        <f t="shared" si="2"/>
        <v>8783</v>
      </c>
      <c r="H46" s="6">
        <f t="shared" si="3"/>
        <v>8783</v>
      </c>
      <c r="J46" s="4"/>
    </row>
    <row r="47" spans="1:10" ht="15.75" x14ac:dyDescent="0.25">
      <c r="A47" s="12" t="s">
        <v>0</v>
      </c>
      <c r="B47" s="7"/>
      <c r="C47" s="109">
        <f>+C48+C54+C66+C68+C76+C184+C190+C256+C311+C466+C501+C503</f>
        <v>276781</v>
      </c>
      <c r="D47" s="109">
        <f>+D48+D54+D66+D68+D76+D184+D190+D256+D311+D466+D501+D503</f>
        <v>0</v>
      </c>
      <c r="E47" s="109">
        <f>+E48+E54+E66+E68+E76+E184+E190+E256+E311+E466+E501+E503</f>
        <v>1511</v>
      </c>
      <c r="F47" s="109" t="e">
        <f>+F48+F54+F66+F68+F76+F184+F190+F256+F311+F466+F501+F503</f>
        <v>#VALUE!</v>
      </c>
      <c r="G47" s="109">
        <f>+G48+G54+G66+G68+G76+G184+G190+G256+G311+G466+G501+G503</f>
        <v>278292</v>
      </c>
      <c r="H47" s="6">
        <f t="shared" si="3"/>
        <v>278292</v>
      </c>
      <c r="J47" s="4"/>
    </row>
    <row r="48" spans="1:10" ht="15.75" x14ac:dyDescent="0.25">
      <c r="A48" s="12" t="s">
        <v>2</v>
      </c>
      <c r="B48" s="8" t="s">
        <v>118</v>
      </c>
      <c r="C48" s="13">
        <f>+C49+C50+C52+C53+C51</f>
        <v>28811</v>
      </c>
      <c r="D48" s="13">
        <f t="shared" ref="D48:G48" si="4">+D49+D50+D52+D53+D51</f>
        <v>0</v>
      </c>
      <c r="E48" s="13">
        <f t="shared" si="4"/>
        <v>109</v>
      </c>
      <c r="F48" s="13">
        <f t="shared" si="4"/>
        <v>0</v>
      </c>
      <c r="G48" s="13">
        <f t="shared" si="4"/>
        <v>28920</v>
      </c>
      <c r="H48" s="6">
        <f t="shared" si="3"/>
        <v>28920</v>
      </c>
    </row>
    <row r="49" spans="1:8" ht="15.75" x14ac:dyDescent="0.25">
      <c r="A49" s="7" t="s">
        <v>1</v>
      </c>
      <c r="B49" s="17" t="s">
        <v>53</v>
      </c>
      <c r="C49" s="77">
        <v>23400</v>
      </c>
      <c r="D49" s="77"/>
      <c r="E49" s="77"/>
      <c r="F49" s="77"/>
      <c r="G49" s="77">
        <f>+E49+D49+C49</f>
        <v>23400</v>
      </c>
      <c r="H49" s="6">
        <f t="shared" si="3"/>
        <v>23400</v>
      </c>
    </row>
    <row r="50" spans="1:8" ht="15.75" x14ac:dyDescent="0.25">
      <c r="A50" s="7" t="s">
        <v>3</v>
      </c>
      <c r="B50" s="17" t="s">
        <v>54</v>
      </c>
      <c r="C50" s="77">
        <v>4656</v>
      </c>
      <c r="D50" s="77"/>
      <c r="E50" s="77">
        <v>109</v>
      </c>
      <c r="F50" s="77">
        <v>0</v>
      </c>
      <c r="G50" s="77">
        <f>+F50+E50+C50</f>
        <v>4765</v>
      </c>
      <c r="H50" s="6">
        <f t="shared" si="3"/>
        <v>4765</v>
      </c>
    </row>
    <row r="51" spans="1:8" ht="15.75" x14ac:dyDescent="0.25">
      <c r="A51" s="7" t="s">
        <v>512</v>
      </c>
      <c r="B51" s="17" t="s">
        <v>513</v>
      </c>
      <c r="C51" s="77">
        <v>286</v>
      </c>
      <c r="D51" s="77"/>
      <c r="E51" s="77"/>
      <c r="F51" s="77"/>
      <c r="G51" s="77">
        <f>+E51+D51+C51</f>
        <v>286</v>
      </c>
      <c r="H51" s="6">
        <f t="shared" si="3"/>
        <v>286</v>
      </c>
    </row>
    <row r="52" spans="1:8" ht="15.75" x14ac:dyDescent="0.25">
      <c r="A52" s="7" t="s">
        <v>177</v>
      </c>
      <c r="B52" s="17" t="s">
        <v>173</v>
      </c>
      <c r="C52" s="69">
        <v>83</v>
      </c>
      <c r="D52" s="77"/>
      <c r="E52" s="69"/>
      <c r="F52" s="69"/>
      <c r="G52" s="77">
        <f>+E52+D52+C52</f>
        <v>83</v>
      </c>
      <c r="H52" s="6">
        <f t="shared" si="3"/>
        <v>83</v>
      </c>
    </row>
    <row r="53" spans="1:8" ht="15.75" x14ac:dyDescent="0.25">
      <c r="A53" s="18" t="s">
        <v>381</v>
      </c>
      <c r="B53" s="17" t="s">
        <v>380</v>
      </c>
      <c r="C53" s="69">
        <v>386</v>
      </c>
      <c r="D53" s="77"/>
      <c r="E53" s="69"/>
      <c r="F53" s="69"/>
      <c r="G53" s="77">
        <f>+E53+D53+C53</f>
        <v>386</v>
      </c>
      <c r="H53" s="6">
        <f t="shared" si="3"/>
        <v>386</v>
      </c>
    </row>
    <row r="54" spans="1:8" ht="15.75" x14ac:dyDescent="0.25">
      <c r="A54" s="12" t="s">
        <v>5</v>
      </c>
      <c r="B54" s="14" t="s">
        <v>55</v>
      </c>
      <c r="C54" s="13">
        <f>+C55+C56+C58+C60+C57</f>
        <v>3811</v>
      </c>
      <c r="D54" s="13">
        <f t="shared" ref="D54:G54" si="5">+D55+D56+D58+D60+D57</f>
        <v>0</v>
      </c>
      <c r="E54" s="13">
        <f t="shared" si="5"/>
        <v>0</v>
      </c>
      <c r="F54" s="13">
        <f t="shared" si="5"/>
        <v>0</v>
      </c>
      <c r="G54" s="13">
        <f t="shared" si="5"/>
        <v>3811</v>
      </c>
      <c r="H54" s="6">
        <f t="shared" si="3"/>
        <v>3811</v>
      </c>
    </row>
    <row r="55" spans="1:8" ht="15.75" x14ac:dyDescent="0.25">
      <c r="A55" s="12" t="s">
        <v>1</v>
      </c>
      <c r="B55" s="14" t="s">
        <v>56</v>
      </c>
      <c r="C55" s="13">
        <f>C62</f>
        <v>2307</v>
      </c>
      <c r="D55" s="13">
        <f t="shared" ref="D55:G55" si="6">D62</f>
        <v>0</v>
      </c>
      <c r="E55" s="13">
        <f t="shared" si="6"/>
        <v>0</v>
      </c>
      <c r="F55" s="13">
        <f t="shared" si="6"/>
        <v>0</v>
      </c>
      <c r="G55" s="13">
        <f t="shared" si="6"/>
        <v>2307</v>
      </c>
      <c r="H55" s="6">
        <f t="shared" si="3"/>
        <v>2307</v>
      </c>
    </row>
    <row r="56" spans="1:8" ht="14.25" customHeight="1" x14ac:dyDescent="0.25">
      <c r="A56" s="12" t="s">
        <v>3</v>
      </c>
      <c r="B56" s="14" t="s">
        <v>57</v>
      </c>
      <c r="C56" s="13">
        <f>+C63+C65+C59</f>
        <v>190</v>
      </c>
      <c r="D56" s="13">
        <f t="shared" ref="D56:G56" si="7">+D63+D65+D59</f>
        <v>0</v>
      </c>
      <c r="E56" s="13"/>
      <c r="F56" s="13">
        <f t="shared" si="7"/>
        <v>0</v>
      </c>
      <c r="G56" s="13">
        <f t="shared" si="7"/>
        <v>190</v>
      </c>
      <c r="H56" s="6">
        <f t="shared" si="3"/>
        <v>190</v>
      </c>
    </row>
    <row r="57" spans="1:8" ht="14.25" customHeight="1" x14ac:dyDescent="0.25">
      <c r="A57" s="15" t="s">
        <v>164</v>
      </c>
      <c r="B57" s="14" t="s">
        <v>396</v>
      </c>
      <c r="C57" s="13">
        <f>C64</f>
        <v>8</v>
      </c>
      <c r="D57" s="13">
        <f t="shared" ref="D57:G57" si="8">D64</f>
        <v>0</v>
      </c>
      <c r="E57" s="13">
        <f t="shared" si="8"/>
        <v>0</v>
      </c>
      <c r="F57" s="13"/>
      <c r="G57" s="13">
        <f t="shared" si="8"/>
        <v>8</v>
      </c>
      <c r="H57" s="6">
        <f t="shared" si="3"/>
        <v>8</v>
      </c>
    </row>
    <row r="58" spans="1:8" ht="15.75" x14ac:dyDescent="0.25">
      <c r="A58" s="12" t="s">
        <v>274</v>
      </c>
      <c r="B58" s="14" t="s">
        <v>417</v>
      </c>
      <c r="C58" s="13">
        <v>506</v>
      </c>
      <c r="D58" s="13"/>
      <c r="E58" s="13"/>
      <c r="F58" s="13"/>
      <c r="G58" s="13">
        <f>+E58+C58</f>
        <v>506</v>
      </c>
      <c r="H58" s="6">
        <f t="shared" si="3"/>
        <v>506</v>
      </c>
    </row>
    <row r="59" spans="1:8" ht="15.75" x14ac:dyDescent="0.25">
      <c r="A59" s="12" t="s">
        <v>356</v>
      </c>
      <c r="B59" s="14" t="s">
        <v>357</v>
      </c>
      <c r="C59" s="13">
        <v>30</v>
      </c>
      <c r="D59" s="13">
        <v>0</v>
      </c>
      <c r="E59" s="13">
        <v>0</v>
      </c>
      <c r="F59" s="13"/>
      <c r="G59" s="13">
        <f>+E59+D59+C59</f>
        <v>30</v>
      </c>
      <c r="H59" s="6">
        <f t="shared" si="3"/>
        <v>30</v>
      </c>
    </row>
    <row r="60" spans="1:8" ht="15.75" x14ac:dyDescent="0.25">
      <c r="A60" s="12" t="s">
        <v>241</v>
      </c>
      <c r="B60" s="14" t="s">
        <v>551</v>
      </c>
      <c r="C60" s="13">
        <v>800</v>
      </c>
      <c r="D60" s="13"/>
      <c r="E60" s="13"/>
      <c r="F60" s="13"/>
      <c r="G60" s="13">
        <f>+F60+C60</f>
        <v>800</v>
      </c>
      <c r="H60" s="6">
        <f t="shared" si="3"/>
        <v>800</v>
      </c>
    </row>
    <row r="61" spans="1:8" ht="15.75" x14ac:dyDescent="0.25">
      <c r="A61" s="12" t="s">
        <v>48</v>
      </c>
      <c r="B61" s="14" t="s">
        <v>219</v>
      </c>
      <c r="C61" s="13">
        <f>+C62+C63+C64</f>
        <v>2445</v>
      </c>
      <c r="D61" s="13">
        <f t="shared" ref="D61:G61" si="9">+D62+D63+D64</f>
        <v>0</v>
      </c>
      <c r="E61" s="13">
        <f t="shared" si="9"/>
        <v>0</v>
      </c>
      <c r="F61" s="13"/>
      <c r="G61" s="13">
        <f t="shared" si="9"/>
        <v>2445</v>
      </c>
      <c r="H61" s="6">
        <f t="shared" si="3"/>
        <v>2445</v>
      </c>
    </row>
    <row r="62" spans="1:8" ht="15.75" x14ac:dyDescent="0.25">
      <c r="A62" s="7" t="s">
        <v>1</v>
      </c>
      <c r="B62" s="17"/>
      <c r="C62" s="77">
        <v>2307</v>
      </c>
      <c r="D62" s="77"/>
      <c r="E62" s="77"/>
      <c r="F62" s="77"/>
      <c r="G62" s="77">
        <f>+E62+D62+C62</f>
        <v>2307</v>
      </c>
      <c r="H62" s="6">
        <f t="shared" si="3"/>
        <v>2307</v>
      </c>
    </row>
    <row r="63" spans="1:8" ht="15.75" x14ac:dyDescent="0.25">
      <c r="A63" s="7" t="s">
        <v>3</v>
      </c>
      <c r="B63" s="17"/>
      <c r="C63" s="77">
        <v>130</v>
      </c>
      <c r="D63" s="77"/>
      <c r="E63" s="77"/>
      <c r="F63" s="77"/>
      <c r="G63" s="77">
        <f>+E63+D63+C63</f>
        <v>130</v>
      </c>
      <c r="H63" s="6">
        <f t="shared" si="3"/>
        <v>130</v>
      </c>
    </row>
    <row r="64" spans="1:8" ht="15.75" x14ac:dyDescent="0.25">
      <c r="A64" s="21" t="s">
        <v>126</v>
      </c>
      <c r="B64" s="17"/>
      <c r="C64" s="77">
        <v>8</v>
      </c>
      <c r="D64" s="77"/>
      <c r="E64" s="77"/>
      <c r="F64" s="77"/>
      <c r="G64" s="77">
        <f>+E64+D64+C64</f>
        <v>8</v>
      </c>
      <c r="H64" s="6">
        <f t="shared" si="3"/>
        <v>8</v>
      </c>
    </row>
    <row r="65" spans="1:13" ht="15.75" x14ac:dyDescent="0.25">
      <c r="A65" s="7" t="s">
        <v>158</v>
      </c>
      <c r="B65" s="17" t="s">
        <v>162</v>
      </c>
      <c r="C65" s="77">
        <v>30</v>
      </c>
      <c r="D65" s="77"/>
      <c r="E65" s="77"/>
      <c r="F65" s="77"/>
      <c r="G65" s="77">
        <f>+E65+D65+C65</f>
        <v>30</v>
      </c>
      <c r="H65" s="6">
        <f t="shared" si="3"/>
        <v>30</v>
      </c>
    </row>
    <row r="66" spans="1:13" ht="15.75" x14ac:dyDescent="0.25">
      <c r="A66" s="12" t="s">
        <v>6</v>
      </c>
      <c r="B66" s="14" t="s">
        <v>58</v>
      </c>
      <c r="C66" s="13">
        <f>C67</f>
        <v>9300</v>
      </c>
      <c r="D66" s="13">
        <f t="shared" ref="D66:G66" si="10">D67</f>
        <v>0</v>
      </c>
      <c r="E66" s="13">
        <f t="shared" si="10"/>
        <v>0</v>
      </c>
      <c r="F66" s="13">
        <f t="shared" si="10"/>
        <v>0</v>
      </c>
      <c r="G66" s="13">
        <f t="shared" si="10"/>
        <v>9300</v>
      </c>
      <c r="H66" s="6">
        <f t="shared" si="3"/>
        <v>9300</v>
      </c>
      <c r="I66" s="4"/>
      <c r="J66" s="4"/>
      <c r="K66" s="4"/>
      <c r="L66" s="4"/>
      <c r="M66" s="4"/>
    </row>
    <row r="67" spans="1:13" ht="15.75" x14ac:dyDescent="0.25">
      <c r="A67" s="7" t="s">
        <v>272</v>
      </c>
      <c r="B67" s="17"/>
      <c r="C67" s="77">
        <v>9300</v>
      </c>
      <c r="D67" s="77"/>
      <c r="E67" s="77">
        <v>0</v>
      </c>
      <c r="F67" s="77"/>
      <c r="G67" s="77">
        <f>+D67+C67</f>
        <v>9300</v>
      </c>
      <c r="H67" s="6">
        <f t="shared" si="3"/>
        <v>9300</v>
      </c>
    </row>
    <row r="68" spans="1:13" ht="15.75" x14ac:dyDescent="0.25">
      <c r="A68" s="12" t="s">
        <v>7</v>
      </c>
      <c r="B68" s="14" t="s">
        <v>59</v>
      </c>
      <c r="C68" s="13">
        <f>+C71+C72+C73</f>
        <v>8474</v>
      </c>
      <c r="D68" s="13">
        <f t="shared" ref="D68:G68" si="11">+D71+D72+D73</f>
        <v>0</v>
      </c>
      <c r="E68" s="13">
        <f t="shared" si="11"/>
        <v>0</v>
      </c>
      <c r="F68" s="13">
        <f t="shared" si="11"/>
        <v>0</v>
      </c>
      <c r="G68" s="13">
        <f t="shared" si="11"/>
        <v>8474</v>
      </c>
      <c r="H68" s="6">
        <f t="shared" si="3"/>
        <v>8474</v>
      </c>
    </row>
    <row r="69" spans="1:13" ht="15.75" x14ac:dyDescent="0.25">
      <c r="A69" s="12" t="s">
        <v>3</v>
      </c>
      <c r="B69" s="14" t="s">
        <v>60</v>
      </c>
      <c r="C69" s="13">
        <f>C74</f>
        <v>90</v>
      </c>
      <c r="D69" s="13">
        <f t="shared" ref="D69:G69" si="12">D74</f>
        <v>0</v>
      </c>
      <c r="E69" s="13">
        <f t="shared" si="12"/>
        <v>0</v>
      </c>
      <c r="F69" s="13"/>
      <c r="G69" s="13">
        <f t="shared" si="12"/>
        <v>90</v>
      </c>
      <c r="H69" s="6">
        <f t="shared" si="3"/>
        <v>90</v>
      </c>
    </row>
    <row r="70" spans="1:13" ht="15.75" x14ac:dyDescent="0.25">
      <c r="A70" s="15" t="s">
        <v>126</v>
      </c>
      <c r="B70" s="14" t="s">
        <v>127</v>
      </c>
      <c r="C70" s="13">
        <f>C75</f>
        <v>140</v>
      </c>
      <c r="D70" s="13">
        <f t="shared" ref="D70:G70" si="13">D75</f>
        <v>0</v>
      </c>
      <c r="E70" s="13">
        <f t="shared" si="13"/>
        <v>0</v>
      </c>
      <c r="F70" s="13"/>
      <c r="G70" s="13">
        <f t="shared" si="13"/>
        <v>140</v>
      </c>
      <c r="H70" s="6">
        <f t="shared" si="3"/>
        <v>140</v>
      </c>
    </row>
    <row r="71" spans="1:13" ht="15.75" x14ac:dyDescent="0.25">
      <c r="A71" s="15" t="s">
        <v>418</v>
      </c>
      <c r="B71" s="14" t="s">
        <v>395</v>
      </c>
      <c r="C71" s="13">
        <v>8214</v>
      </c>
      <c r="D71" s="13"/>
      <c r="E71" s="13"/>
      <c r="F71" s="13"/>
      <c r="G71" s="13">
        <f>+E71+D71+C71+F71</f>
        <v>8214</v>
      </c>
      <c r="H71" s="6">
        <f t="shared" si="3"/>
        <v>8214</v>
      </c>
    </row>
    <row r="72" spans="1:13" ht="15.75" x14ac:dyDescent="0.25">
      <c r="A72" s="12" t="s">
        <v>519</v>
      </c>
      <c r="B72" s="14" t="s">
        <v>520</v>
      </c>
      <c r="C72" s="13">
        <v>30</v>
      </c>
      <c r="D72" s="13"/>
      <c r="E72" s="13"/>
      <c r="F72" s="13"/>
      <c r="G72" s="13">
        <v>30</v>
      </c>
      <c r="H72" s="6">
        <f t="shared" si="3"/>
        <v>30</v>
      </c>
    </row>
    <row r="73" spans="1:13" ht="15.75" x14ac:dyDescent="0.25">
      <c r="A73" s="12" t="s">
        <v>217</v>
      </c>
      <c r="B73" s="14" t="s">
        <v>61</v>
      </c>
      <c r="C73" s="13">
        <f>+C74+C75</f>
        <v>230</v>
      </c>
      <c r="D73" s="13">
        <f t="shared" ref="D73:G73" si="14">+D74+D75</f>
        <v>0</v>
      </c>
      <c r="E73" s="13">
        <f t="shared" si="14"/>
        <v>0</v>
      </c>
      <c r="F73" s="13"/>
      <c r="G73" s="13">
        <f t="shared" si="14"/>
        <v>230</v>
      </c>
      <c r="H73" s="6">
        <f t="shared" ref="H73:H136" si="15">+E73+D73+C73</f>
        <v>230</v>
      </c>
    </row>
    <row r="74" spans="1:13" ht="15.75" x14ac:dyDescent="0.25">
      <c r="A74" s="7" t="s">
        <v>11</v>
      </c>
      <c r="B74" s="17" t="s">
        <v>62</v>
      </c>
      <c r="C74" s="77">
        <v>90</v>
      </c>
      <c r="D74" s="77"/>
      <c r="E74" s="77"/>
      <c r="F74" s="77"/>
      <c r="G74" s="77">
        <f>+E74+D74+C74</f>
        <v>90</v>
      </c>
      <c r="H74" s="6">
        <f t="shared" si="15"/>
        <v>90</v>
      </c>
    </row>
    <row r="75" spans="1:13" ht="15.75" x14ac:dyDescent="0.25">
      <c r="A75" s="7" t="s">
        <v>377</v>
      </c>
      <c r="B75" s="17" t="s">
        <v>127</v>
      </c>
      <c r="C75" s="77">
        <v>140</v>
      </c>
      <c r="D75" s="77"/>
      <c r="E75" s="77"/>
      <c r="F75" s="77"/>
      <c r="G75" s="77">
        <f>+E75+D75+C75</f>
        <v>140</v>
      </c>
      <c r="H75" s="6">
        <f t="shared" si="15"/>
        <v>140</v>
      </c>
    </row>
    <row r="76" spans="1:13" ht="15.75" x14ac:dyDescent="0.25">
      <c r="A76" s="19" t="s">
        <v>168</v>
      </c>
      <c r="B76" s="14" t="s">
        <v>63</v>
      </c>
      <c r="C76" s="13">
        <f>+C78+C79+C80+C82+C85+C172+C83+C84+C77+C81</f>
        <v>30388</v>
      </c>
      <c r="D76" s="13">
        <f>+D78+D79+D80+D82+D85+D172+D83+D84+D77+D81</f>
        <v>0</v>
      </c>
      <c r="E76" s="13">
        <f>+E78+E79+E80+E82+E85+E172+E83+E84+E77+E81</f>
        <v>397</v>
      </c>
      <c r="F76" s="13">
        <f>+F78+F79+F80+F82+F85+F172+F83+F84+F77+F81</f>
        <v>0</v>
      </c>
      <c r="G76" s="13">
        <f>+G78+G79+G80+G82+G85+G172+G83+G84+G77+G81</f>
        <v>30785</v>
      </c>
      <c r="H76" s="6">
        <f t="shared" si="15"/>
        <v>30785</v>
      </c>
    </row>
    <row r="77" spans="1:13" ht="15.75" x14ac:dyDescent="0.25">
      <c r="A77" s="19" t="s">
        <v>398</v>
      </c>
      <c r="B77" s="14" t="s">
        <v>399</v>
      </c>
      <c r="C77" s="13">
        <f>+C87+C91+C100+C105+C110+C126+C137+C143+C149+C158+C121</f>
        <v>107</v>
      </c>
      <c r="D77" s="13">
        <f t="shared" ref="D77:G77" si="16">+D87+D91+D100+D105+D110+D126+D137+D143+D149+D158+D121</f>
        <v>0</v>
      </c>
      <c r="E77" s="13">
        <f t="shared" si="16"/>
        <v>0</v>
      </c>
      <c r="F77" s="13">
        <f t="shared" si="16"/>
        <v>0</v>
      </c>
      <c r="G77" s="13">
        <f t="shared" si="16"/>
        <v>107</v>
      </c>
      <c r="H77" s="6">
        <f t="shared" si="15"/>
        <v>107</v>
      </c>
    </row>
    <row r="78" spans="1:13" ht="15.75" x14ac:dyDescent="0.25">
      <c r="A78" s="19" t="s">
        <v>20</v>
      </c>
      <c r="B78" s="14" t="s">
        <v>64</v>
      </c>
      <c r="C78" s="13">
        <f>+C88+C92+C96+C101+C106+C111+C116+C122+C127+C132+C138+C144+C150+C154+C159</f>
        <v>10138</v>
      </c>
      <c r="D78" s="13">
        <f t="shared" ref="D78:G78" si="17">+D88+D92+D96+D101+D106+D111+D116+D122+D127+D132+D138+D144+D150+D154+D159</f>
        <v>0</v>
      </c>
      <c r="E78" s="13">
        <f t="shared" si="17"/>
        <v>372</v>
      </c>
      <c r="F78" s="13">
        <f t="shared" si="17"/>
        <v>0</v>
      </c>
      <c r="G78" s="13">
        <f t="shared" si="17"/>
        <v>10510</v>
      </c>
      <c r="H78" s="6">
        <f t="shared" si="15"/>
        <v>10510</v>
      </c>
    </row>
    <row r="79" spans="1:13" ht="15.75" x14ac:dyDescent="0.25">
      <c r="A79" s="19" t="s">
        <v>287</v>
      </c>
      <c r="B79" s="14" t="s">
        <v>288</v>
      </c>
      <c r="C79" s="13">
        <f>C163</f>
        <v>1325</v>
      </c>
      <c r="D79" s="13">
        <f t="shared" ref="D79:G79" si="18">D163</f>
        <v>0</v>
      </c>
      <c r="E79" s="13">
        <f t="shared" si="18"/>
        <v>0</v>
      </c>
      <c r="F79" s="13">
        <f t="shared" si="18"/>
        <v>0</v>
      </c>
      <c r="G79" s="13">
        <f t="shared" si="18"/>
        <v>1325</v>
      </c>
      <c r="H79" s="6">
        <f t="shared" si="15"/>
        <v>1325</v>
      </c>
      <c r="I79" s="4"/>
    </row>
    <row r="80" spans="1:13" ht="15.75" x14ac:dyDescent="0.25">
      <c r="A80" s="20" t="s">
        <v>155</v>
      </c>
      <c r="B80" s="14" t="s">
        <v>156</v>
      </c>
      <c r="C80" s="13">
        <f>C97+C102+C107+C112+C117+C123+C128+C133+C139+C146+C151+C155+C161+C94+C89</f>
        <v>936</v>
      </c>
      <c r="D80" s="13">
        <f t="shared" ref="D80:G80" si="19">D97+D102+D107+D112+D117+D123+D128+D133+D139+D146+D151+D155+D161+D94+D89</f>
        <v>0</v>
      </c>
      <c r="E80" s="13">
        <f t="shared" si="19"/>
        <v>25</v>
      </c>
      <c r="F80" s="13">
        <f t="shared" si="19"/>
        <v>0</v>
      </c>
      <c r="G80" s="13">
        <f t="shared" si="19"/>
        <v>961</v>
      </c>
      <c r="H80" s="6">
        <f t="shared" si="15"/>
        <v>961</v>
      </c>
    </row>
    <row r="81" spans="1:8" ht="15.75" x14ac:dyDescent="0.25">
      <c r="A81" s="20" t="s">
        <v>161</v>
      </c>
      <c r="B81" s="14" t="s">
        <v>402</v>
      </c>
      <c r="C81" s="13">
        <f>C140+C160+C130+C145</f>
        <v>1159</v>
      </c>
      <c r="D81" s="13">
        <f t="shared" ref="D81:G81" si="20">D140+D160+D130+D145</f>
        <v>0</v>
      </c>
      <c r="E81" s="13">
        <f t="shared" si="20"/>
        <v>0</v>
      </c>
      <c r="F81" s="13">
        <f t="shared" si="20"/>
        <v>0</v>
      </c>
      <c r="G81" s="13">
        <f t="shared" si="20"/>
        <v>1159</v>
      </c>
      <c r="H81" s="6">
        <f t="shared" si="15"/>
        <v>1159</v>
      </c>
    </row>
    <row r="82" spans="1:8" ht="15.75" x14ac:dyDescent="0.25">
      <c r="A82" s="20" t="s">
        <v>161</v>
      </c>
      <c r="B82" s="14" t="s">
        <v>159</v>
      </c>
      <c r="C82" s="13">
        <f>C175+C113+C118</f>
        <v>200</v>
      </c>
      <c r="D82" s="13">
        <f>D175+D113+D118</f>
        <v>0</v>
      </c>
      <c r="E82" s="13">
        <f>E175+E113+E118</f>
        <v>0</v>
      </c>
      <c r="F82" s="13">
        <f>F175+F113+F118</f>
        <v>0</v>
      </c>
      <c r="G82" s="13">
        <f>G175+G113+G118</f>
        <v>200</v>
      </c>
      <c r="H82" s="6">
        <f t="shared" si="15"/>
        <v>200</v>
      </c>
    </row>
    <row r="83" spans="1:8" ht="15.75" x14ac:dyDescent="0.25">
      <c r="A83" s="35" t="s">
        <v>340</v>
      </c>
      <c r="B83" s="45" t="s">
        <v>342</v>
      </c>
      <c r="C83" s="13">
        <f>+C178</f>
        <v>14735</v>
      </c>
      <c r="D83" s="13">
        <f t="shared" ref="D83:G83" si="21">+D178</f>
        <v>0</v>
      </c>
      <c r="E83" s="13">
        <f t="shared" si="21"/>
        <v>0</v>
      </c>
      <c r="F83" s="13">
        <v>0</v>
      </c>
      <c r="G83" s="13">
        <f t="shared" si="21"/>
        <v>14735</v>
      </c>
      <c r="H83" s="6">
        <f t="shared" si="15"/>
        <v>14735</v>
      </c>
    </row>
    <row r="84" spans="1:8" ht="15.75" x14ac:dyDescent="0.25">
      <c r="A84" s="35" t="s">
        <v>340</v>
      </c>
      <c r="B84" s="8" t="s">
        <v>345</v>
      </c>
      <c r="C84" s="13">
        <f>C181</f>
        <v>994</v>
      </c>
      <c r="D84" s="13">
        <f t="shared" ref="D84:G84" si="22">D181</f>
        <v>0</v>
      </c>
      <c r="E84" s="13">
        <f t="shared" si="22"/>
        <v>0</v>
      </c>
      <c r="F84" s="13">
        <v>0</v>
      </c>
      <c r="G84" s="13">
        <f t="shared" si="22"/>
        <v>994</v>
      </c>
      <c r="H84" s="6">
        <f t="shared" si="15"/>
        <v>994</v>
      </c>
    </row>
    <row r="85" spans="1:8" ht="18" customHeight="1" x14ac:dyDescent="0.25">
      <c r="A85" s="19" t="s">
        <v>21</v>
      </c>
      <c r="B85" s="14" t="s">
        <v>65</v>
      </c>
      <c r="C85" s="13">
        <f>C93+C103+C108+C129+C119+C135+C147+C156+C124+C152+C162+C183+C98</f>
        <v>454</v>
      </c>
      <c r="D85" s="13">
        <f>D93+D103+D108+D129+D119+D135+D147+D156+D124+D152+D162+D183+D98</f>
        <v>0</v>
      </c>
      <c r="E85" s="13">
        <f>E93+E103+E108+E129+E119+E135+E147+E156+E124+E152+E162+E183+E98</f>
        <v>0</v>
      </c>
      <c r="F85" s="13">
        <f>F93+F103+F108+F129+F119+F135+F147+F156+F124+F152+F162+F183+F98</f>
        <v>0</v>
      </c>
      <c r="G85" s="13">
        <f>G93+G103+G108+G129+G119+G135+G147+G156+G124+G152+G162+G183+G98</f>
        <v>454</v>
      </c>
      <c r="H85" s="6">
        <f t="shared" si="15"/>
        <v>454</v>
      </c>
    </row>
    <row r="86" spans="1:8" ht="15" customHeight="1" x14ac:dyDescent="0.25">
      <c r="A86" s="20" t="s">
        <v>22</v>
      </c>
      <c r="B86" s="12" t="s">
        <v>66</v>
      </c>
      <c r="C86" s="13">
        <f>+C88+C89+C87</f>
        <v>388</v>
      </c>
      <c r="D86" s="13">
        <f t="shared" ref="D86:G86" si="23">+D88+D89+D87</f>
        <v>0</v>
      </c>
      <c r="E86" s="13">
        <f t="shared" si="23"/>
        <v>22</v>
      </c>
      <c r="F86" s="13">
        <f t="shared" si="23"/>
        <v>0</v>
      </c>
      <c r="G86" s="13">
        <f t="shared" si="23"/>
        <v>410</v>
      </c>
      <c r="H86" s="6">
        <f t="shared" si="15"/>
        <v>410</v>
      </c>
    </row>
    <row r="87" spans="1:8" ht="15" customHeight="1" x14ac:dyDescent="0.25">
      <c r="A87" s="25" t="s">
        <v>400</v>
      </c>
      <c r="B87" s="17" t="s">
        <v>399</v>
      </c>
      <c r="C87" s="70">
        <v>10</v>
      </c>
      <c r="D87" s="77"/>
      <c r="E87" s="69">
        <v>0</v>
      </c>
      <c r="F87" s="69"/>
      <c r="G87" s="77">
        <f>+E87+D87+C87</f>
        <v>10</v>
      </c>
      <c r="H87" s="6">
        <f t="shared" si="15"/>
        <v>10</v>
      </c>
    </row>
    <row r="88" spans="1:8" ht="18.75" customHeight="1" x14ac:dyDescent="0.25">
      <c r="A88" s="21" t="s">
        <v>20</v>
      </c>
      <c r="B88" s="17" t="s">
        <v>67</v>
      </c>
      <c r="C88" s="70">
        <v>378</v>
      </c>
      <c r="D88" s="77"/>
      <c r="E88" s="69">
        <v>17</v>
      </c>
      <c r="F88" s="69"/>
      <c r="G88" s="77">
        <f>+E88+D88+C88</f>
        <v>395</v>
      </c>
      <c r="H88" s="6">
        <f t="shared" si="15"/>
        <v>395</v>
      </c>
    </row>
    <row r="89" spans="1:8" ht="20.25" customHeight="1" x14ac:dyDescent="0.25">
      <c r="A89" s="21" t="s">
        <v>155</v>
      </c>
      <c r="B89" s="17" t="s">
        <v>156</v>
      </c>
      <c r="C89" s="77">
        <v>0</v>
      </c>
      <c r="D89" s="13"/>
      <c r="E89" s="77">
        <v>5</v>
      </c>
      <c r="F89" s="113"/>
      <c r="G89" s="113">
        <f>+E89+D89+C89</f>
        <v>5</v>
      </c>
      <c r="H89" s="6">
        <f t="shared" si="15"/>
        <v>5</v>
      </c>
    </row>
    <row r="90" spans="1:8" ht="20.25" customHeight="1" x14ac:dyDescent="0.25">
      <c r="A90" s="20" t="s">
        <v>23</v>
      </c>
      <c r="B90" s="12" t="s">
        <v>66</v>
      </c>
      <c r="C90" s="13">
        <f>C92+C93+C94+C91</f>
        <v>578</v>
      </c>
      <c r="D90" s="66">
        <f t="shared" ref="D90:G90" si="24">D92+D93+D94+D91</f>
        <v>0</v>
      </c>
      <c r="E90" s="13">
        <f t="shared" si="24"/>
        <v>25</v>
      </c>
      <c r="F90" s="13"/>
      <c r="G90" s="13">
        <f t="shared" si="24"/>
        <v>603</v>
      </c>
      <c r="H90" s="6">
        <f t="shared" si="15"/>
        <v>603</v>
      </c>
    </row>
    <row r="91" spans="1:8" ht="20.25" customHeight="1" x14ac:dyDescent="0.25">
      <c r="A91" s="25" t="s">
        <v>400</v>
      </c>
      <c r="B91" s="17" t="s">
        <v>399</v>
      </c>
      <c r="C91" s="77">
        <v>4</v>
      </c>
      <c r="D91" s="69"/>
      <c r="E91" s="77">
        <v>0</v>
      </c>
      <c r="F91" s="77"/>
      <c r="G91" s="77">
        <f>+E91+D91+C91</f>
        <v>4</v>
      </c>
      <c r="H91" s="6">
        <f t="shared" si="15"/>
        <v>4</v>
      </c>
    </row>
    <row r="92" spans="1:8" ht="18.75" customHeight="1" x14ac:dyDescent="0.25">
      <c r="A92" s="21" t="s">
        <v>20</v>
      </c>
      <c r="B92" s="17" t="s">
        <v>67</v>
      </c>
      <c r="C92" s="70">
        <v>525</v>
      </c>
      <c r="D92" s="69"/>
      <c r="E92" s="77">
        <v>25</v>
      </c>
      <c r="F92" s="77"/>
      <c r="G92" s="77">
        <f>+E92+D92+C92</f>
        <v>550</v>
      </c>
      <c r="H92" s="6">
        <f t="shared" si="15"/>
        <v>550</v>
      </c>
    </row>
    <row r="93" spans="1:8" ht="18.75" customHeight="1" x14ac:dyDescent="0.25">
      <c r="A93" s="21" t="s">
        <v>126</v>
      </c>
      <c r="B93" s="17" t="s">
        <v>129</v>
      </c>
      <c r="C93" s="70">
        <v>15</v>
      </c>
      <c r="D93" s="69"/>
      <c r="E93" s="77"/>
      <c r="F93" s="77"/>
      <c r="G93" s="77">
        <f>+E93+D93+C93</f>
        <v>15</v>
      </c>
      <c r="H93" s="6">
        <f t="shared" si="15"/>
        <v>15</v>
      </c>
    </row>
    <row r="94" spans="1:8" ht="18.75" customHeight="1" x14ac:dyDescent="0.25">
      <c r="A94" s="21" t="s">
        <v>155</v>
      </c>
      <c r="B94" s="17" t="s">
        <v>156</v>
      </c>
      <c r="C94" s="70">
        <v>34</v>
      </c>
      <c r="D94" s="69"/>
      <c r="E94" s="77"/>
      <c r="F94" s="77"/>
      <c r="G94" s="77">
        <f>+E94+D94+C94</f>
        <v>34</v>
      </c>
      <c r="H94" s="6">
        <f t="shared" si="15"/>
        <v>34</v>
      </c>
    </row>
    <row r="95" spans="1:8" ht="18" customHeight="1" x14ac:dyDescent="0.25">
      <c r="A95" s="20" t="s">
        <v>24</v>
      </c>
      <c r="B95" s="12" t="s">
        <v>66</v>
      </c>
      <c r="C95" s="67">
        <f>+C96+C97+C98</f>
        <v>669</v>
      </c>
      <c r="D95" s="13">
        <f t="shared" ref="D95:G95" si="25">+D96+D97+D98</f>
        <v>0</v>
      </c>
      <c r="E95" s="13">
        <f t="shared" si="25"/>
        <v>50</v>
      </c>
      <c r="F95" s="67">
        <f t="shared" si="25"/>
        <v>0</v>
      </c>
      <c r="G95" s="13">
        <f t="shared" si="25"/>
        <v>719</v>
      </c>
      <c r="H95" s="6">
        <f t="shared" si="15"/>
        <v>719</v>
      </c>
    </row>
    <row r="96" spans="1:8" ht="18.75" customHeight="1" x14ac:dyDescent="0.25">
      <c r="A96" s="21" t="s">
        <v>20</v>
      </c>
      <c r="B96" s="17" t="s">
        <v>67</v>
      </c>
      <c r="C96" s="70">
        <v>618</v>
      </c>
      <c r="D96" s="77"/>
      <c r="E96" s="77">
        <v>30</v>
      </c>
      <c r="F96" s="113"/>
      <c r="G96" s="113">
        <f>+E96+D96+C96</f>
        <v>648</v>
      </c>
      <c r="H96" s="6">
        <f t="shared" si="15"/>
        <v>648</v>
      </c>
    </row>
    <row r="97" spans="1:8" ht="17.25" customHeight="1" x14ac:dyDescent="0.25">
      <c r="A97" s="21" t="s">
        <v>155</v>
      </c>
      <c r="B97" s="17" t="s">
        <v>156</v>
      </c>
      <c r="C97" s="70">
        <v>31</v>
      </c>
      <c r="D97" s="77"/>
      <c r="E97" s="77">
        <v>20</v>
      </c>
      <c r="F97" s="113"/>
      <c r="G97" s="113">
        <f>+E97+D97+C97</f>
        <v>51</v>
      </c>
      <c r="H97" s="6">
        <f t="shared" si="15"/>
        <v>51</v>
      </c>
    </row>
    <row r="98" spans="1:8" ht="17.25" customHeight="1" x14ac:dyDescent="0.25">
      <c r="A98" s="21" t="s">
        <v>126</v>
      </c>
      <c r="B98" s="17" t="s">
        <v>129</v>
      </c>
      <c r="C98" s="70">
        <v>20</v>
      </c>
      <c r="D98" s="77"/>
      <c r="E98" s="77"/>
      <c r="F98" s="113"/>
      <c r="G98" s="113">
        <f>+E98+D98+C98</f>
        <v>20</v>
      </c>
      <c r="H98" s="6">
        <f t="shared" si="15"/>
        <v>20</v>
      </c>
    </row>
    <row r="99" spans="1:8" ht="18" customHeight="1" x14ac:dyDescent="0.25">
      <c r="A99" s="20" t="s">
        <v>25</v>
      </c>
      <c r="B99" s="22" t="s">
        <v>68</v>
      </c>
      <c r="C99" s="67">
        <f>+C101+C102+C103+C100</f>
        <v>644</v>
      </c>
      <c r="D99" s="13">
        <f t="shared" ref="D99:G99" si="26">+D101+D102+D103+D100</f>
        <v>0</v>
      </c>
      <c r="E99" s="13">
        <f t="shared" si="26"/>
        <v>30</v>
      </c>
      <c r="F99" s="118"/>
      <c r="G99" s="118">
        <f t="shared" si="26"/>
        <v>674</v>
      </c>
      <c r="H99" s="6">
        <f t="shared" si="15"/>
        <v>674</v>
      </c>
    </row>
    <row r="100" spans="1:8" ht="18" customHeight="1" x14ac:dyDescent="0.25">
      <c r="A100" s="25" t="s">
        <v>400</v>
      </c>
      <c r="B100" s="17" t="s">
        <v>399</v>
      </c>
      <c r="C100" s="70">
        <v>9</v>
      </c>
      <c r="D100" s="77"/>
      <c r="E100" s="77">
        <v>0</v>
      </c>
      <c r="F100" s="113"/>
      <c r="G100" s="113">
        <f>+E100+D100+C100</f>
        <v>9</v>
      </c>
      <c r="H100" s="6">
        <f t="shared" si="15"/>
        <v>9</v>
      </c>
    </row>
    <row r="101" spans="1:8" ht="17.25" customHeight="1" x14ac:dyDescent="0.25">
      <c r="A101" s="23" t="s">
        <v>263</v>
      </c>
      <c r="B101" s="17" t="s">
        <v>67</v>
      </c>
      <c r="C101" s="70">
        <v>555</v>
      </c>
      <c r="D101" s="77"/>
      <c r="E101" s="77">
        <v>30</v>
      </c>
      <c r="F101" s="113"/>
      <c r="G101" s="113">
        <f>+E101+D101+C101</f>
        <v>585</v>
      </c>
      <c r="H101" s="6">
        <f t="shared" si="15"/>
        <v>585</v>
      </c>
    </row>
    <row r="102" spans="1:8" ht="18" customHeight="1" x14ac:dyDescent="0.25">
      <c r="A102" s="21" t="s">
        <v>155</v>
      </c>
      <c r="B102" s="17" t="s">
        <v>156</v>
      </c>
      <c r="C102" s="70">
        <v>80</v>
      </c>
      <c r="D102" s="13"/>
      <c r="E102" s="77">
        <v>0</v>
      </c>
      <c r="F102" s="113"/>
      <c r="G102" s="113">
        <f>+E102+D102+C102</f>
        <v>80</v>
      </c>
      <c r="H102" s="6">
        <f t="shared" si="15"/>
        <v>80</v>
      </c>
    </row>
    <row r="103" spans="1:8" ht="19.5" customHeight="1" x14ac:dyDescent="0.25">
      <c r="A103" s="21" t="s">
        <v>126</v>
      </c>
      <c r="B103" s="17" t="s">
        <v>129</v>
      </c>
      <c r="C103" s="70">
        <v>0</v>
      </c>
      <c r="D103" s="13"/>
      <c r="E103" s="77">
        <v>0</v>
      </c>
      <c r="F103" s="113"/>
      <c r="G103" s="113">
        <f>+E103+D103+C103</f>
        <v>0</v>
      </c>
      <c r="H103" s="6">
        <f t="shared" si="15"/>
        <v>0</v>
      </c>
    </row>
    <row r="104" spans="1:8" ht="16.5" customHeight="1" x14ac:dyDescent="0.25">
      <c r="A104" s="20" t="s">
        <v>32</v>
      </c>
      <c r="B104" s="12" t="s">
        <v>68</v>
      </c>
      <c r="C104" s="67">
        <f>+C106+C107+C108+C105</f>
        <v>567</v>
      </c>
      <c r="D104" s="13">
        <f t="shared" ref="D104:G104" si="27">+D106+D107+D108+D105</f>
        <v>0</v>
      </c>
      <c r="E104" s="13">
        <f t="shared" si="27"/>
        <v>0</v>
      </c>
      <c r="F104" s="13"/>
      <c r="G104" s="13">
        <f t="shared" si="27"/>
        <v>567</v>
      </c>
      <c r="H104" s="6">
        <f t="shared" si="15"/>
        <v>567</v>
      </c>
    </row>
    <row r="105" spans="1:8" ht="16.5" customHeight="1" x14ac:dyDescent="0.25">
      <c r="A105" s="25" t="s">
        <v>400</v>
      </c>
      <c r="B105" s="17" t="s">
        <v>399</v>
      </c>
      <c r="C105" s="70">
        <v>3</v>
      </c>
      <c r="D105" s="77"/>
      <c r="E105" s="77">
        <v>0</v>
      </c>
      <c r="F105" s="113"/>
      <c r="G105" s="113">
        <f>+E105+D105+C105</f>
        <v>3</v>
      </c>
      <c r="H105" s="6">
        <f t="shared" si="15"/>
        <v>3</v>
      </c>
    </row>
    <row r="106" spans="1:8" ht="17.25" customHeight="1" x14ac:dyDescent="0.25">
      <c r="A106" s="21" t="s">
        <v>20</v>
      </c>
      <c r="B106" s="17" t="s">
        <v>67</v>
      </c>
      <c r="C106" s="70">
        <v>512</v>
      </c>
      <c r="D106" s="77"/>
      <c r="E106" s="77">
        <v>0</v>
      </c>
      <c r="F106" s="113"/>
      <c r="G106" s="113">
        <f>+E106+D106+C106</f>
        <v>512</v>
      </c>
      <c r="H106" s="6">
        <f t="shared" si="15"/>
        <v>512</v>
      </c>
    </row>
    <row r="107" spans="1:8" ht="21" customHeight="1" x14ac:dyDescent="0.25">
      <c r="A107" s="21" t="s">
        <v>155</v>
      </c>
      <c r="B107" s="17" t="s">
        <v>240</v>
      </c>
      <c r="C107" s="70">
        <v>52</v>
      </c>
      <c r="D107" s="77"/>
      <c r="E107" s="77">
        <v>0</v>
      </c>
      <c r="F107" s="113"/>
      <c r="G107" s="113">
        <f>+E107+D107+C107</f>
        <v>52</v>
      </c>
      <c r="H107" s="6">
        <f t="shared" si="15"/>
        <v>52</v>
      </c>
    </row>
    <row r="108" spans="1:8" ht="18.75" customHeight="1" x14ac:dyDescent="0.25">
      <c r="A108" s="21" t="s">
        <v>126</v>
      </c>
      <c r="B108" s="17" t="s">
        <v>129</v>
      </c>
      <c r="C108" s="70">
        <v>0</v>
      </c>
      <c r="D108" s="13"/>
      <c r="E108" s="77">
        <v>0</v>
      </c>
      <c r="F108" s="113"/>
      <c r="G108" s="113">
        <f>+E108+D108+C108</f>
        <v>0</v>
      </c>
      <c r="H108" s="6">
        <f t="shared" si="15"/>
        <v>0</v>
      </c>
    </row>
    <row r="109" spans="1:8" ht="17.25" customHeight="1" x14ac:dyDescent="0.25">
      <c r="A109" s="20" t="s">
        <v>33</v>
      </c>
      <c r="B109" s="12" t="s">
        <v>68</v>
      </c>
      <c r="C109" s="67">
        <f>+C111+C112+C113+C110</f>
        <v>521</v>
      </c>
      <c r="D109" s="13">
        <f t="shared" ref="D109:G109" si="28">+D111+D112+D113+D110</f>
        <v>0</v>
      </c>
      <c r="E109" s="13">
        <f t="shared" si="28"/>
        <v>0</v>
      </c>
      <c r="F109" s="13">
        <f t="shared" si="28"/>
        <v>0</v>
      </c>
      <c r="G109" s="13">
        <f t="shared" si="28"/>
        <v>521</v>
      </c>
      <c r="H109" s="6">
        <f t="shared" si="15"/>
        <v>521</v>
      </c>
    </row>
    <row r="110" spans="1:8" ht="17.25" customHeight="1" x14ac:dyDescent="0.25">
      <c r="A110" s="25" t="s">
        <v>400</v>
      </c>
      <c r="B110" s="17" t="s">
        <v>399</v>
      </c>
      <c r="C110" s="70">
        <v>5</v>
      </c>
      <c r="D110" s="77"/>
      <c r="E110" s="69">
        <v>0</v>
      </c>
      <c r="F110" s="69"/>
      <c r="G110" s="77">
        <f>+E110+D110+C110</f>
        <v>5</v>
      </c>
      <c r="H110" s="6">
        <f t="shared" si="15"/>
        <v>5</v>
      </c>
    </row>
    <row r="111" spans="1:8" ht="15" customHeight="1" x14ac:dyDescent="0.25">
      <c r="A111" s="21" t="s">
        <v>20</v>
      </c>
      <c r="B111" s="17" t="s">
        <v>67</v>
      </c>
      <c r="C111" s="70">
        <v>457</v>
      </c>
      <c r="D111" s="77"/>
      <c r="E111" s="69">
        <v>0</v>
      </c>
      <c r="F111" s="69"/>
      <c r="G111" s="77">
        <f>+E111+D111+C111</f>
        <v>457</v>
      </c>
      <c r="H111" s="6">
        <f t="shared" si="15"/>
        <v>457</v>
      </c>
    </row>
    <row r="112" spans="1:8" ht="16.5" customHeight="1" x14ac:dyDescent="0.25">
      <c r="A112" s="21" t="s">
        <v>155</v>
      </c>
      <c r="B112" s="17" t="s">
        <v>156</v>
      </c>
      <c r="C112" s="70">
        <v>59</v>
      </c>
      <c r="D112" s="77"/>
      <c r="E112" s="69">
        <v>0</v>
      </c>
      <c r="F112" s="69"/>
      <c r="G112" s="77">
        <f>+E112+D112+C112</f>
        <v>59</v>
      </c>
      <c r="H112" s="6">
        <f t="shared" si="15"/>
        <v>59</v>
      </c>
    </row>
    <row r="113" spans="1:8" ht="16.5" customHeight="1" x14ac:dyDescent="0.25">
      <c r="A113" s="21"/>
      <c r="B113" s="24"/>
      <c r="C113" s="70"/>
      <c r="D113" s="13"/>
      <c r="E113" s="69"/>
      <c r="F113" s="69"/>
      <c r="G113" s="77">
        <f>+E113+D113+C113</f>
        <v>0</v>
      </c>
      <c r="H113" s="6">
        <f t="shared" si="15"/>
        <v>0</v>
      </c>
    </row>
    <row r="114" spans="1:8" ht="21.75" customHeight="1" x14ac:dyDescent="0.25">
      <c r="A114" s="20" t="s">
        <v>34</v>
      </c>
      <c r="B114" s="12" t="s">
        <v>68</v>
      </c>
      <c r="C114" s="13">
        <f>+C116+C117+C119+C118+C115</f>
        <v>695</v>
      </c>
      <c r="D114" s="13">
        <f t="shared" ref="D114:G114" si="29">+D116+D117+D119+D118+D115</f>
        <v>0</v>
      </c>
      <c r="E114" s="13">
        <f t="shared" si="29"/>
        <v>0</v>
      </c>
      <c r="F114" s="13"/>
      <c r="G114" s="13">
        <f t="shared" si="29"/>
        <v>695</v>
      </c>
      <c r="H114" s="6">
        <f t="shared" si="15"/>
        <v>695</v>
      </c>
    </row>
    <row r="115" spans="1:8" ht="21.75" customHeight="1" x14ac:dyDescent="0.25">
      <c r="A115" s="25" t="s">
        <v>400</v>
      </c>
      <c r="B115" s="17" t="s">
        <v>399</v>
      </c>
      <c r="C115" s="77">
        <v>0</v>
      </c>
      <c r="D115" s="13"/>
      <c r="E115" s="77"/>
      <c r="F115" s="77"/>
      <c r="G115" s="77">
        <f>+E115+D115+C115</f>
        <v>0</v>
      </c>
      <c r="H115" s="6">
        <f t="shared" si="15"/>
        <v>0</v>
      </c>
    </row>
    <row r="116" spans="1:8" ht="20.25" customHeight="1" x14ac:dyDescent="0.25">
      <c r="A116" s="21" t="s">
        <v>184</v>
      </c>
      <c r="B116" s="17" t="s">
        <v>67</v>
      </c>
      <c r="C116" s="77">
        <v>630</v>
      </c>
      <c r="D116" s="77"/>
      <c r="E116" s="77"/>
      <c r="F116" s="77"/>
      <c r="G116" s="77">
        <f>+E116+D116+C116</f>
        <v>630</v>
      </c>
      <c r="H116" s="6">
        <f t="shared" si="15"/>
        <v>630</v>
      </c>
    </row>
    <row r="117" spans="1:8" ht="24.75" customHeight="1" x14ac:dyDescent="0.25">
      <c r="A117" s="21" t="s">
        <v>155</v>
      </c>
      <c r="B117" s="17" t="s">
        <v>156</v>
      </c>
      <c r="C117" s="77">
        <v>65</v>
      </c>
      <c r="D117" s="77"/>
      <c r="E117" s="77"/>
      <c r="F117" s="77"/>
      <c r="G117" s="77">
        <f>+E117+D117+C117</f>
        <v>65</v>
      </c>
      <c r="H117" s="6">
        <f t="shared" si="15"/>
        <v>65</v>
      </c>
    </row>
    <row r="118" spans="1:8" ht="24.75" customHeight="1" x14ac:dyDescent="0.25">
      <c r="A118" s="21" t="s">
        <v>161</v>
      </c>
      <c r="B118" s="17" t="s">
        <v>258</v>
      </c>
      <c r="C118" s="77">
        <v>0</v>
      </c>
      <c r="D118" s="77"/>
      <c r="E118" s="77"/>
      <c r="F118" s="77"/>
      <c r="G118" s="77">
        <f>+E118+D118+C118</f>
        <v>0</v>
      </c>
      <c r="H118" s="6">
        <f t="shared" si="15"/>
        <v>0</v>
      </c>
    </row>
    <row r="119" spans="1:8" ht="21.75" customHeight="1" x14ac:dyDescent="0.25">
      <c r="A119" s="21" t="s">
        <v>12</v>
      </c>
      <c r="B119" s="17" t="s">
        <v>129</v>
      </c>
      <c r="C119" s="77">
        <v>0</v>
      </c>
      <c r="D119" s="77"/>
      <c r="E119" s="77"/>
      <c r="F119" s="77"/>
      <c r="G119" s="77">
        <f>+E119+D119+C119</f>
        <v>0</v>
      </c>
      <c r="H119" s="6">
        <f t="shared" si="15"/>
        <v>0</v>
      </c>
    </row>
    <row r="120" spans="1:8" ht="18.75" customHeight="1" x14ac:dyDescent="0.25">
      <c r="A120" s="20" t="s">
        <v>35</v>
      </c>
      <c r="B120" s="12" t="s">
        <v>68</v>
      </c>
      <c r="C120" s="13">
        <f>+C122+C123+C124+C121</f>
        <v>950</v>
      </c>
      <c r="D120" s="13">
        <f t="shared" ref="D120:G120" si="30">+D122+D123+D124+D121</f>
        <v>0</v>
      </c>
      <c r="E120" s="13">
        <f t="shared" si="30"/>
        <v>30</v>
      </c>
      <c r="F120" s="13"/>
      <c r="G120" s="13">
        <f t="shared" si="30"/>
        <v>980</v>
      </c>
      <c r="H120" s="6">
        <f t="shared" si="15"/>
        <v>980</v>
      </c>
    </row>
    <row r="121" spans="1:8" ht="18.75" customHeight="1" x14ac:dyDescent="0.25">
      <c r="A121" s="25" t="s">
        <v>400</v>
      </c>
      <c r="B121" s="17" t="s">
        <v>399</v>
      </c>
      <c r="C121" s="77">
        <v>2</v>
      </c>
      <c r="D121" s="13"/>
      <c r="E121" s="77"/>
      <c r="F121" s="77"/>
      <c r="G121" s="77">
        <f>+E121+D121+C121</f>
        <v>2</v>
      </c>
      <c r="H121" s="6">
        <f t="shared" si="15"/>
        <v>2</v>
      </c>
    </row>
    <row r="122" spans="1:8" ht="19.5" customHeight="1" x14ac:dyDescent="0.25">
      <c r="A122" s="21" t="s">
        <v>26</v>
      </c>
      <c r="B122" s="17" t="s">
        <v>67</v>
      </c>
      <c r="C122" s="77">
        <v>845</v>
      </c>
      <c r="D122" s="77"/>
      <c r="E122" s="77">
        <v>30</v>
      </c>
      <c r="F122" s="77"/>
      <c r="G122" s="77">
        <f>+E122+D122+C122</f>
        <v>875</v>
      </c>
      <c r="H122" s="6">
        <f t="shared" si="15"/>
        <v>875</v>
      </c>
    </row>
    <row r="123" spans="1:8" ht="18.75" customHeight="1" x14ac:dyDescent="0.25">
      <c r="A123" s="21" t="s">
        <v>155</v>
      </c>
      <c r="B123" s="17" t="s">
        <v>156</v>
      </c>
      <c r="C123" s="77">
        <v>103</v>
      </c>
      <c r="D123" s="77"/>
      <c r="E123" s="77"/>
      <c r="F123" s="77"/>
      <c r="G123" s="77">
        <f>+E123+D123+C123</f>
        <v>103</v>
      </c>
      <c r="H123" s="6">
        <f t="shared" si="15"/>
        <v>103</v>
      </c>
    </row>
    <row r="124" spans="1:8" ht="18.75" customHeight="1" x14ac:dyDescent="0.25">
      <c r="A124" s="21" t="s">
        <v>12</v>
      </c>
      <c r="B124" s="17" t="s">
        <v>352</v>
      </c>
      <c r="C124" s="77">
        <v>0</v>
      </c>
      <c r="D124" s="77"/>
      <c r="E124" s="77"/>
      <c r="F124" s="77"/>
      <c r="G124" s="77">
        <f>+E124+D124+C124</f>
        <v>0</v>
      </c>
      <c r="H124" s="6">
        <f t="shared" si="15"/>
        <v>0</v>
      </c>
    </row>
    <row r="125" spans="1:8" ht="16.5" customHeight="1" x14ac:dyDescent="0.25">
      <c r="A125" s="20" t="s">
        <v>253</v>
      </c>
      <c r="B125" s="12" t="s">
        <v>36</v>
      </c>
      <c r="C125" s="13">
        <f>+C127+C128+C129+C126+C130</f>
        <v>1880</v>
      </c>
      <c r="D125" s="13">
        <f t="shared" ref="D125:G125" si="31">+D127+D128+D129+D126+D130</f>
        <v>0</v>
      </c>
      <c r="E125" s="13">
        <f t="shared" si="31"/>
        <v>50</v>
      </c>
      <c r="F125" s="13">
        <f t="shared" si="31"/>
        <v>0</v>
      </c>
      <c r="G125" s="13">
        <f t="shared" si="31"/>
        <v>1930</v>
      </c>
      <c r="H125" s="6">
        <f t="shared" si="15"/>
        <v>1930</v>
      </c>
    </row>
    <row r="126" spans="1:8" ht="16.5" customHeight="1" x14ac:dyDescent="0.25">
      <c r="A126" s="25" t="s">
        <v>400</v>
      </c>
      <c r="B126" s="17" t="s">
        <v>399</v>
      </c>
      <c r="C126" s="77">
        <v>24</v>
      </c>
      <c r="D126" s="77"/>
      <c r="E126" s="77"/>
      <c r="F126" s="77"/>
      <c r="G126" s="77">
        <f>+E126+D126+C126</f>
        <v>24</v>
      </c>
      <c r="H126" s="6">
        <f t="shared" si="15"/>
        <v>24</v>
      </c>
    </row>
    <row r="127" spans="1:8" ht="18" customHeight="1" x14ac:dyDescent="0.25">
      <c r="A127" s="21" t="s">
        <v>26</v>
      </c>
      <c r="B127" s="17" t="s">
        <v>67</v>
      </c>
      <c r="C127" s="77">
        <v>1426</v>
      </c>
      <c r="D127" s="77"/>
      <c r="E127" s="77">
        <v>50</v>
      </c>
      <c r="F127" s="77"/>
      <c r="G127" s="77">
        <f>+E127+D127+C127</f>
        <v>1476</v>
      </c>
      <c r="H127" s="6">
        <f t="shared" si="15"/>
        <v>1476</v>
      </c>
    </row>
    <row r="128" spans="1:8" ht="17.25" customHeight="1" x14ac:dyDescent="0.25">
      <c r="A128" s="21" t="s">
        <v>155</v>
      </c>
      <c r="B128" s="17" t="s">
        <v>156</v>
      </c>
      <c r="C128" s="77">
        <v>145</v>
      </c>
      <c r="D128" s="77"/>
      <c r="E128" s="77"/>
      <c r="F128" s="77"/>
      <c r="G128" s="77">
        <f>+E128+D128+C128</f>
        <v>145</v>
      </c>
      <c r="H128" s="6">
        <f t="shared" si="15"/>
        <v>145</v>
      </c>
    </row>
    <row r="129" spans="1:8" ht="17.25" customHeight="1" x14ac:dyDescent="0.25">
      <c r="A129" s="21" t="s">
        <v>12</v>
      </c>
      <c r="B129" s="17" t="s">
        <v>129</v>
      </c>
      <c r="C129" s="77">
        <v>265</v>
      </c>
      <c r="D129" s="77"/>
      <c r="E129" s="77"/>
      <c r="F129" s="77"/>
      <c r="G129" s="77">
        <f>+E129+D129+C129</f>
        <v>265</v>
      </c>
      <c r="H129" s="6">
        <f t="shared" si="15"/>
        <v>265</v>
      </c>
    </row>
    <row r="130" spans="1:8" ht="17.25" customHeight="1" x14ac:dyDescent="0.25">
      <c r="A130" s="21" t="s">
        <v>549</v>
      </c>
      <c r="B130" s="17" t="s">
        <v>402</v>
      </c>
      <c r="C130" s="70">
        <v>20</v>
      </c>
      <c r="D130" s="77"/>
      <c r="E130" s="77"/>
      <c r="F130" s="113"/>
      <c r="G130" s="113">
        <f>+E130+D130+C130</f>
        <v>20</v>
      </c>
      <c r="H130" s="6">
        <f t="shared" si="15"/>
        <v>20</v>
      </c>
    </row>
    <row r="131" spans="1:8" ht="19.5" customHeight="1" x14ac:dyDescent="0.25">
      <c r="A131" s="20" t="s">
        <v>27</v>
      </c>
      <c r="B131" s="12" t="s">
        <v>36</v>
      </c>
      <c r="C131" s="67">
        <f>+C132+C133+C134+C135</f>
        <v>767</v>
      </c>
      <c r="D131" s="13">
        <f t="shared" ref="D131:G131" si="32">+D132+D133+D134+D135</f>
        <v>0</v>
      </c>
      <c r="E131" s="13">
        <f t="shared" si="32"/>
        <v>30</v>
      </c>
      <c r="F131" s="118"/>
      <c r="G131" s="118">
        <f t="shared" si="32"/>
        <v>797</v>
      </c>
      <c r="H131" s="6">
        <f t="shared" si="15"/>
        <v>797</v>
      </c>
    </row>
    <row r="132" spans="1:8" ht="21" customHeight="1" x14ac:dyDescent="0.25">
      <c r="A132" s="21" t="s">
        <v>20</v>
      </c>
      <c r="B132" s="17" t="s">
        <v>67</v>
      </c>
      <c r="C132" s="70">
        <v>742</v>
      </c>
      <c r="D132" s="77"/>
      <c r="E132" s="77">
        <v>30</v>
      </c>
      <c r="F132" s="113"/>
      <c r="G132" s="113">
        <f>+E132+D132+C132</f>
        <v>772</v>
      </c>
      <c r="H132" s="6">
        <f t="shared" si="15"/>
        <v>772</v>
      </c>
    </row>
    <row r="133" spans="1:8" ht="18" customHeight="1" x14ac:dyDescent="0.25">
      <c r="A133" s="21" t="s">
        <v>155</v>
      </c>
      <c r="B133" s="17" t="s">
        <v>156</v>
      </c>
      <c r="C133" s="70">
        <v>25</v>
      </c>
      <c r="D133" s="77"/>
      <c r="E133" s="69"/>
      <c r="F133" s="69"/>
      <c r="G133" s="77">
        <f>+E133+D133+C133</f>
        <v>25</v>
      </c>
      <c r="H133" s="6">
        <f t="shared" si="15"/>
        <v>25</v>
      </c>
    </row>
    <row r="134" spans="1:8" ht="18.75" customHeight="1" x14ac:dyDescent="0.25">
      <c r="A134" s="25" t="s">
        <v>143</v>
      </c>
      <c r="B134" s="24" t="s">
        <v>144</v>
      </c>
      <c r="C134" s="70">
        <v>0</v>
      </c>
      <c r="D134" s="77"/>
      <c r="E134" s="69"/>
      <c r="F134" s="69"/>
      <c r="G134" s="77">
        <f>+E134+D134+C134</f>
        <v>0</v>
      </c>
      <c r="H134" s="6">
        <f t="shared" si="15"/>
        <v>0</v>
      </c>
    </row>
    <row r="135" spans="1:8" ht="18.75" customHeight="1" x14ac:dyDescent="0.25">
      <c r="A135" s="21" t="s">
        <v>12</v>
      </c>
      <c r="B135" s="17" t="s">
        <v>129</v>
      </c>
      <c r="C135" s="70">
        <v>0</v>
      </c>
      <c r="D135" s="77"/>
      <c r="E135" s="69"/>
      <c r="F135" s="69"/>
      <c r="G135" s="77">
        <f>+E135+D135+C135</f>
        <v>0</v>
      </c>
      <c r="H135" s="6">
        <f t="shared" si="15"/>
        <v>0</v>
      </c>
    </row>
    <row r="136" spans="1:8" ht="19.5" customHeight="1" x14ac:dyDescent="0.25">
      <c r="A136" s="20" t="s">
        <v>37</v>
      </c>
      <c r="B136" s="12" t="s">
        <v>70</v>
      </c>
      <c r="C136" s="67">
        <f>+C138+C139+C141+C140+C137</f>
        <v>1656</v>
      </c>
      <c r="D136" s="13">
        <f t="shared" ref="D136:G136" si="33">+D138+D139+D141+D140+D137</f>
        <v>0</v>
      </c>
      <c r="E136" s="13">
        <f t="shared" si="33"/>
        <v>30</v>
      </c>
      <c r="F136" s="13"/>
      <c r="G136" s="118">
        <f t="shared" si="33"/>
        <v>1686</v>
      </c>
      <c r="H136" s="6">
        <f t="shared" si="15"/>
        <v>1686</v>
      </c>
    </row>
    <row r="137" spans="1:8" ht="19.5" customHeight="1" x14ac:dyDescent="0.25">
      <c r="A137" s="25" t="s">
        <v>400</v>
      </c>
      <c r="B137" s="17" t="s">
        <v>399</v>
      </c>
      <c r="C137" s="70">
        <v>27</v>
      </c>
      <c r="D137" s="77"/>
      <c r="E137" s="77"/>
      <c r="F137" s="77"/>
      <c r="G137" s="113">
        <f>+E137+D137+C137</f>
        <v>27</v>
      </c>
      <c r="H137" s="6">
        <f t="shared" ref="H137:H200" si="34">+E137+D137+C137</f>
        <v>27</v>
      </c>
    </row>
    <row r="138" spans="1:8" ht="17.25" customHeight="1" x14ac:dyDescent="0.25">
      <c r="A138" s="21" t="s">
        <v>26</v>
      </c>
      <c r="B138" s="17" t="s">
        <v>67</v>
      </c>
      <c r="C138" s="70">
        <v>570</v>
      </c>
      <c r="D138" s="77"/>
      <c r="E138" s="69">
        <v>30</v>
      </c>
      <c r="F138" s="69"/>
      <c r="G138" s="77">
        <f>+E138+D138+C138</f>
        <v>600</v>
      </c>
      <c r="H138" s="6">
        <f t="shared" si="34"/>
        <v>600</v>
      </c>
    </row>
    <row r="139" spans="1:8" ht="18.75" customHeight="1" x14ac:dyDescent="0.25">
      <c r="A139" s="21" t="s">
        <v>155</v>
      </c>
      <c r="B139" s="17" t="s">
        <v>156</v>
      </c>
      <c r="C139" s="70">
        <v>88</v>
      </c>
      <c r="D139" s="77"/>
      <c r="E139" s="69"/>
      <c r="F139" s="69"/>
      <c r="G139" s="77">
        <f>+E139+D139+C139</f>
        <v>88</v>
      </c>
      <c r="H139" s="6">
        <f t="shared" si="34"/>
        <v>88</v>
      </c>
    </row>
    <row r="140" spans="1:8" ht="18.75" customHeight="1" x14ac:dyDescent="0.25">
      <c r="A140" s="21" t="s">
        <v>403</v>
      </c>
      <c r="B140" s="17" t="s">
        <v>402</v>
      </c>
      <c r="C140" s="70">
        <v>971</v>
      </c>
      <c r="D140" s="77"/>
      <c r="E140" s="69"/>
      <c r="F140" s="69"/>
      <c r="G140" s="77">
        <f>+E140+D140+C140</f>
        <v>971</v>
      </c>
      <c r="H140" s="6">
        <f t="shared" si="34"/>
        <v>971</v>
      </c>
    </row>
    <row r="141" spans="1:8" ht="18" customHeight="1" x14ac:dyDescent="0.25">
      <c r="A141" s="21" t="s">
        <v>12</v>
      </c>
      <c r="B141" s="17" t="s">
        <v>129</v>
      </c>
      <c r="C141" s="70">
        <v>0</v>
      </c>
      <c r="D141" s="77"/>
      <c r="E141" s="69"/>
      <c r="F141" s="69"/>
      <c r="G141" s="77">
        <f>+E141+D141+C141</f>
        <v>0</v>
      </c>
      <c r="H141" s="6">
        <f t="shared" si="34"/>
        <v>0</v>
      </c>
    </row>
    <row r="142" spans="1:8" ht="19.5" customHeight="1" x14ac:dyDescent="0.25">
      <c r="A142" s="20" t="s">
        <v>45</v>
      </c>
      <c r="B142" s="12" t="s">
        <v>70</v>
      </c>
      <c r="C142" s="13">
        <f>+C144+C146+C147+C143+C145</f>
        <v>642</v>
      </c>
      <c r="D142" s="13">
        <f t="shared" ref="D142:G142" si="35">+D144+D146+D147+D143+D145</f>
        <v>0</v>
      </c>
      <c r="E142" s="13">
        <f t="shared" si="35"/>
        <v>50</v>
      </c>
      <c r="F142" s="13">
        <f t="shared" si="35"/>
        <v>0</v>
      </c>
      <c r="G142" s="13">
        <f t="shared" si="35"/>
        <v>692</v>
      </c>
      <c r="H142" s="6">
        <f t="shared" si="34"/>
        <v>692</v>
      </c>
    </row>
    <row r="143" spans="1:8" ht="19.5" customHeight="1" x14ac:dyDescent="0.25">
      <c r="A143" s="25" t="s">
        <v>400</v>
      </c>
      <c r="B143" s="17" t="s">
        <v>399</v>
      </c>
      <c r="C143" s="70">
        <v>1</v>
      </c>
      <c r="D143" s="77"/>
      <c r="E143" s="77"/>
      <c r="F143" s="77"/>
      <c r="G143" s="77">
        <f>+E143+D143+C143</f>
        <v>1</v>
      </c>
      <c r="H143" s="6">
        <f t="shared" si="34"/>
        <v>1</v>
      </c>
    </row>
    <row r="144" spans="1:8" ht="15.75" customHeight="1" x14ac:dyDescent="0.25">
      <c r="A144" s="21" t="s">
        <v>20</v>
      </c>
      <c r="B144" s="17" t="s">
        <v>67</v>
      </c>
      <c r="C144" s="70">
        <v>501</v>
      </c>
      <c r="D144" s="77"/>
      <c r="E144" s="77">
        <v>50</v>
      </c>
      <c r="F144" s="77"/>
      <c r="G144" s="77">
        <f>+E144+D144+C144</f>
        <v>551</v>
      </c>
      <c r="H144" s="6">
        <f t="shared" si="34"/>
        <v>551</v>
      </c>
    </row>
    <row r="145" spans="1:8" ht="15.75" customHeight="1" x14ac:dyDescent="0.25">
      <c r="A145" s="21" t="s">
        <v>535</v>
      </c>
      <c r="B145" s="17" t="s">
        <v>534</v>
      </c>
      <c r="C145" s="70">
        <v>20</v>
      </c>
      <c r="D145" s="77"/>
      <c r="E145" s="77"/>
      <c r="F145" s="77"/>
      <c r="G145" s="77">
        <v>20</v>
      </c>
      <c r="H145" s="6">
        <f t="shared" si="34"/>
        <v>20</v>
      </c>
    </row>
    <row r="146" spans="1:8" ht="15.75" customHeight="1" x14ac:dyDescent="0.25">
      <c r="A146" s="21" t="s">
        <v>155</v>
      </c>
      <c r="B146" s="17" t="s">
        <v>156</v>
      </c>
      <c r="C146" s="70">
        <v>120</v>
      </c>
      <c r="D146" s="77"/>
      <c r="E146" s="77"/>
      <c r="F146" s="77"/>
      <c r="G146" s="77">
        <f>+E146+D146+C146</f>
        <v>120</v>
      </c>
      <c r="H146" s="6">
        <f t="shared" si="34"/>
        <v>120</v>
      </c>
    </row>
    <row r="147" spans="1:8" ht="18.75" customHeight="1" x14ac:dyDescent="0.25">
      <c r="A147" s="21" t="s">
        <v>12</v>
      </c>
      <c r="B147" s="17" t="s">
        <v>129</v>
      </c>
      <c r="C147" s="70">
        <v>0</v>
      </c>
      <c r="D147" s="77"/>
      <c r="E147" s="77"/>
      <c r="F147" s="77"/>
      <c r="G147" s="77">
        <f>+E147+D147+C147</f>
        <v>0</v>
      </c>
      <c r="H147" s="6">
        <f t="shared" si="34"/>
        <v>0</v>
      </c>
    </row>
    <row r="148" spans="1:8" ht="15" customHeight="1" x14ac:dyDescent="0.25">
      <c r="A148" s="20" t="s">
        <v>28</v>
      </c>
      <c r="B148" s="12" t="s">
        <v>70</v>
      </c>
      <c r="C148" s="67">
        <f>+C150+C151+C152+C149</f>
        <v>1093</v>
      </c>
      <c r="D148" s="13">
        <f t="shared" ref="D148:G148" si="36">+D150+D151+D152+D149</f>
        <v>0</v>
      </c>
      <c r="E148" s="13">
        <f t="shared" si="36"/>
        <v>30</v>
      </c>
      <c r="F148" s="13"/>
      <c r="G148" s="13">
        <f t="shared" si="36"/>
        <v>1123</v>
      </c>
      <c r="H148" s="6">
        <f t="shared" si="34"/>
        <v>1123</v>
      </c>
    </row>
    <row r="149" spans="1:8" ht="15" customHeight="1" x14ac:dyDescent="0.25">
      <c r="A149" s="25" t="s">
        <v>400</v>
      </c>
      <c r="B149" s="17" t="s">
        <v>399</v>
      </c>
      <c r="C149" s="70">
        <v>5</v>
      </c>
      <c r="D149" s="77"/>
      <c r="E149" s="77"/>
      <c r="F149" s="77"/>
      <c r="G149" s="77">
        <f>+E149+D149+C149</f>
        <v>5</v>
      </c>
      <c r="H149" s="6">
        <f t="shared" si="34"/>
        <v>5</v>
      </c>
    </row>
    <row r="150" spans="1:8" ht="15.75" customHeight="1" x14ac:dyDescent="0.25">
      <c r="A150" s="21" t="s">
        <v>26</v>
      </c>
      <c r="B150" s="17" t="s">
        <v>67</v>
      </c>
      <c r="C150" s="70">
        <v>896</v>
      </c>
      <c r="D150" s="101"/>
      <c r="E150" s="77">
        <v>30</v>
      </c>
      <c r="F150" s="77"/>
      <c r="G150" s="77">
        <f>+E150+D150+C150</f>
        <v>926</v>
      </c>
      <c r="H150" s="6">
        <f t="shared" si="34"/>
        <v>926</v>
      </c>
    </row>
    <row r="151" spans="1:8" ht="15.75" customHeight="1" x14ac:dyDescent="0.25">
      <c r="A151" s="21" t="s">
        <v>155</v>
      </c>
      <c r="B151" s="17" t="s">
        <v>156</v>
      </c>
      <c r="C151" s="70">
        <v>48</v>
      </c>
      <c r="D151" s="77"/>
      <c r="E151" s="77"/>
      <c r="F151" s="77"/>
      <c r="G151" s="77">
        <f>+E151+D151+C151</f>
        <v>48</v>
      </c>
      <c r="H151" s="6">
        <f t="shared" si="34"/>
        <v>48</v>
      </c>
    </row>
    <row r="152" spans="1:8" ht="15" customHeight="1" x14ac:dyDescent="0.25">
      <c r="A152" s="21" t="s">
        <v>12</v>
      </c>
      <c r="B152" s="17" t="s">
        <v>129</v>
      </c>
      <c r="C152" s="70">
        <v>144</v>
      </c>
      <c r="D152" s="77"/>
      <c r="E152" s="77"/>
      <c r="F152" s="77"/>
      <c r="G152" s="77">
        <f>+E152+D152+C152</f>
        <v>144</v>
      </c>
      <c r="H152" s="6">
        <f t="shared" si="34"/>
        <v>144</v>
      </c>
    </row>
    <row r="153" spans="1:8" ht="17.25" customHeight="1" x14ac:dyDescent="0.25">
      <c r="A153" s="20" t="s">
        <v>29</v>
      </c>
      <c r="B153" s="12" t="s">
        <v>70</v>
      </c>
      <c r="C153" s="67">
        <f>+C154+C155+C156</f>
        <v>760</v>
      </c>
      <c r="D153" s="13">
        <f t="shared" ref="D153:G153" si="37">+D154+D155+D156</f>
        <v>0</v>
      </c>
      <c r="E153" s="13">
        <f t="shared" si="37"/>
        <v>30</v>
      </c>
      <c r="F153" s="13"/>
      <c r="G153" s="13">
        <f t="shared" si="37"/>
        <v>790</v>
      </c>
      <c r="H153" s="6">
        <f t="shared" si="34"/>
        <v>790</v>
      </c>
    </row>
    <row r="154" spans="1:8" ht="17.25" customHeight="1" x14ac:dyDescent="0.25">
      <c r="A154" s="25" t="s">
        <v>20</v>
      </c>
      <c r="B154" s="17" t="s">
        <v>67</v>
      </c>
      <c r="C154" s="70">
        <v>720</v>
      </c>
      <c r="D154" s="77"/>
      <c r="E154" s="69">
        <v>30</v>
      </c>
      <c r="F154" s="69"/>
      <c r="G154" s="77">
        <f>+E154+D154+C154</f>
        <v>750</v>
      </c>
      <c r="H154" s="6">
        <f t="shared" si="34"/>
        <v>750</v>
      </c>
    </row>
    <row r="155" spans="1:8" ht="15" customHeight="1" x14ac:dyDescent="0.25">
      <c r="A155" s="21" t="s">
        <v>155</v>
      </c>
      <c r="B155" s="17" t="s">
        <v>156</v>
      </c>
      <c r="C155" s="70">
        <v>40</v>
      </c>
      <c r="D155" s="77"/>
      <c r="E155" s="69"/>
      <c r="F155" s="69"/>
      <c r="G155" s="77">
        <f>+E155+D155+C155</f>
        <v>40</v>
      </c>
      <c r="H155" s="6">
        <f t="shared" si="34"/>
        <v>40</v>
      </c>
    </row>
    <row r="156" spans="1:8" ht="16.5" customHeight="1" x14ac:dyDescent="0.25">
      <c r="A156" s="21" t="s">
        <v>12</v>
      </c>
      <c r="B156" s="17" t="s">
        <v>129</v>
      </c>
      <c r="C156" s="70">
        <v>0</v>
      </c>
      <c r="D156" s="77"/>
      <c r="E156" s="77"/>
      <c r="F156" s="77"/>
      <c r="G156" s="77">
        <f>+E156+D156+C156</f>
        <v>0</v>
      </c>
      <c r="H156" s="6">
        <f t="shared" si="34"/>
        <v>0</v>
      </c>
    </row>
    <row r="157" spans="1:8" ht="17.25" customHeight="1" x14ac:dyDescent="0.25">
      <c r="A157" s="20" t="s">
        <v>30</v>
      </c>
      <c r="B157" s="12" t="s">
        <v>70</v>
      </c>
      <c r="C157" s="67">
        <f>+C159+C161+C162+C158+C160</f>
        <v>974</v>
      </c>
      <c r="D157" s="13">
        <f t="shared" ref="D157:G157" si="38">+D159+D161+D162+D158+D160</f>
        <v>0</v>
      </c>
      <c r="E157" s="13">
        <f t="shared" si="38"/>
        <v>20</v>
      </c>
      <c r="F157" s="13"/>
      <c r="G157" s="13">
        <f t="shared" si="38"/>
        <v>994</v>
      </c>
      <c r="H157" s="6">
        <f t="shared" si="34"/>
        <v>994</v>
      </c>
    </row>
    <row r="158" spans="1:8" ht="17.25" customHeight="1" x14ac:dyDescent="0.25">
      <c r="A158" s="25" t="s">
        <v>400</v>
      </c>
      <c r="B158" s="17" t="s">
        <v>399</v>
      </c>
      <c r="C158" s="70">
        <v>17</v>
      </c>
      <c r="D158" s="77"/>
      <c r="E158" s="69"/>
      <c r="F158" s="69"/>
      <c r="G158" s="77">
        <f t="shared" ref="G158:G171" si="39">+E158+D158+C158</f>
        <v>17</v>
      </c>
      <c r="H158" s="6">
        <f t="shared" si="34"/>
        <v>17</v>
      </c>
    </row>
    <row r="159" spans="1:8" ht="18.75" customHeight="1" x14ac:dyDescent="0.25">
      <c r="A159" s="21" t="s">
        <v>203</v>
      </c>
      <c r="B159" s="17" t="s">
        <v>67</v>
      </c>
      <c r="C159" s="70">
        <v>763</v>
      </c>
      <c r="D159" s="77"/>
      <c r="E159" s="69">
        <v>20</v>
      </c>
      <c r="F159" s="69"/>
      <c r="G159" s="77">
        <f t="shared" si="39"/>
        <v>783</v>
      </c>
      <c r="H159" s="6">
        <f t="shared" si="34"/>
        <v>783</v>
      </c>
    </row>
    <row r="160" spans="1:8" ht="18.75" customHeight="1" x14ac:dyDescent="0.25">
      <c r="A160" s="21" t="s">
        <v>535</v>
      </c>
      <c r="B160" s="17" t="s">
        <v>534</v>
      </c>
      <c r="C160" s="70">
        <v>148</v>
      </c>
      <c r="D160" s="77"/>
      <c r="E160" s="69"/>
      <c r="F160" s="69"/>
      <c r="G160" s="77">
        <f t="shared" si="39"/>
        <v>148</v>
      </c>
      <c r="H160" s="6">
        <f t="shared" si="34"/>
        <v>148</v>
      </c>
    </row>
    <row r="161" spans="1:8" ht="18.75" customHeight="1" x14ac:dyDescent="0.25">
      <c r="A161" s="21" t="s">
        <v>155</v>
      </c>
      <c r="B161" s="17" t="s">
        <v>156</v>
      </c>
      <c r="C161" s="70">
        <v>46</v>
      </c>
      <c r="D161" s="13"/>
      <c r="E161" s="69"/>
      <c r="F161" s="69"/>
      <c r="G161" s="77">
        <f t="shared" si="39"/>
        <v>46</v>
      </c>
      <c r="H161" s="6">
        <f t="shared" si="34"/>
        <v>46</v>
      </c>
    </row>
    <row r="162" spans="1:8" ht="18.75" customHeight="1" x14ac:dyDescent="0.25">
      <c r="A162" s="21" t="s">
        <v>12</v>
      </c>
      <c r="B162" s="17" t="s">
        <v>352</v>
      </c>
      <c r="C162" s="70">
        <v>0</v>
      </c>
      <c r="D162" s="13"/>
      <c r="E162" s="69"/>
      <c r="F162" s="69"/>
      <c r="G162" s="77">
        <f t="shared" si="39"/>
        <v>0</v>
      </c>
      <c r="H162" s="6">
        <f t="shared" si="34"/>
        <v>0</v>
      </c>
    </row>
    <row r="163" spans="1:8" ht="15.75" x14ac:dyDescent="0.25">
      <c r="A163" s="20" t="s">
        <v>206</v>
      </c>
      <c r="B163" s="16" t="s">
        <v>256</v>
      </c>
      <c r="C163" s="67">
        <f>+C164+C165</f>
        <v>1325</v>
      </c>
      <c r="D163" s="13"/>
      <c r="E163" s="13"/>
      <c r="F163" s="13"/>
      <c r="G163" s="13">
        <f t="shared" si="39"/>
        <v>1325</v>
      </c>
      <c r="H163" s="6">
        <f t="shared" si="34"/>
        <v>1325</v>
      </c>
    </row>
    <row r="164" spans="1:8" ht="15.75" x14ac:dyDescent="0.25">
      <c r="A164" s="9" t="s">
        <v>190</v>
      </c>
      <c r="B164" s="27"/>
      <c r="C164" s="70">
        <f>+C167+C170</f>
        <v>1206</v>
      </c>
      <c r="D164" s="77"/>
      <c r="E164" s="77"/>
      <c r="F164" s="77"/>
      <c r="G164" s="77">
        <f t="shared" si="39"/>
        <v>1206</v>
      </c>
      <c r="H164" s="6">
        <f t="shared" si="34"/>
        <v>1206</v>
      </c>
    </row>
    <row r="165" spans="1:8" ht="15" customHeight="1" x14ac:dyDescent="0.25">
      <c r="A165" s="9" t="s">
        <v>141</v>
      </c>
      <c r="B165" s="28"/>
      <c r="C165" s="70">
        <f>+C168+C171</f>
        <v>119</v>
      </c>
      <c r="D165" s="77"/>
      <c r="E165" s="77"/>
      <c r="F165" s="77"/>
      <c r="G165" s="77">
        <f t="shared" si="39"/>
        <v>119</v>
      </c>
      <c r="H165" s="6">
        <f t="shared" si="34"/>
        <v>119</v>
      </c>
    </row>
    <row r="166" spans="1:8" ht="19.5" customHeight="1" x14ac:dyDescent="0.25">
      <c r="A166" s="29" t="s">
        <v>222</v>
      </c>
      <c r="B166" s="30"/>
      <c r="C166" s="67">
        <f>+C167+C168</f>
        <v>648</v>
      </c>
      <c r="D166" s="13"/>
      <c r="E166" s="13"/>
      <c r="F166" s="13"/>
      <c r="G166" s="13">
        <f t="shared" si="39"/>
        <v>648</v>
      </c>
      <c r="H166" s="6">
        <f t="shared" si="34"/>
        <v>648</v>
      </c>
    </row>
    <row r="167" spans="1:8" ht="18" customHeight="1" x14ac:dyDescent="0.25">
      <c r="A167" s="9" t="s">
        <v>139</v>
      </c>
      <c r="B167" s="30"/>
      <c r="C167" s="70">
        <v>586</v>
      </c>
      <c r="D167" s="77"/>
      <c r="E167" s="77"/>
      <c r="F167" s="77"/>
      <c r="G167" s="77">
        <f t="shared" si="39"/>
        <v>586</v>
      </c>
      <c r="H167" s="6">
        <f t="shared" si="34"/>
        <v>586</v>
      </c>
    </row>
    <row r="168" spans="1:8" ht="16.5" customHeight="1" x14ac:dyDescent="0.25">
      <c r="A168" s="9" t="s">
        <v>141</v>
      </c>
      <c r="B168" s="30"/>
      <c r="C168" s="70">
        <v>62</v>
      </c>
      <c r="D168" s="77"/>
      <c r="E168" s="77"/>
      <c r="F168" s="77"/>
      <c r="G168" s="77">
        <f t="shared" si="39"/>
        <v>62</v>
      </c>
      <c r="H168" s="6">
        <f t="shared" si="34"/>
        <v>62</v>
      </c>
    </row>
    <row r="169" spans="1:8" ht="22.5" customHeight="1" x14ac:dyDescent="0.25">
      <c r="A169" s="29" t="s">
        <v>254</v>
      </c>
      <c r="B169" s="30"/>
      <c r="C169" s="67">
        <f>+C170+C171</f>
        <v>677</v>
      </c>
      <c r="D169" s="13"/>
      <c r="E169" s="13"/>
      <c r="F169" s="13"/>
      <c r="G169" s="13">
        <f t="shared" si="39"/>
        <v>677</v>
      </c>
      <c r="H169" s="6">
        <f t="shared" si="34"/>
        <v>677</v>
      </c>
    </row>
    <row r="170" spans="1:8" ht="15.75" customHeight="1" x14ac:dyDescent="0.25">
      <c r="A170" s="9" t="s">
        <v>139</v>
      </c>
      <c r="B170" s="30"/>
      <c r="C170" s="70">
        <v>620</v>
      </c>
      <c r="D170" s="77"/>
      <c r="E170" s="77"/>
      <c r="F170" s="77"/>
      <c r="G170" s="77">
        <f t="shared" si="39"/>
        <v>620</v>
      </c>
      <c r="H170" s="6">
        <f t="shared" si="34"/>
        <v>620</v>
      </c>
    </row>
    <row r="171" spans="1:8" ht="15" customHeight="1" x14ac:dyDescent="0.25">
      <c r="A171" s="9" t="s">
        <v>141</v>
      </c>
      <c r="B171" s="30"/>
      <c r="C171" s="70">
        <v>57</v>
      </c>
      <c r="D171" s="77"/>
      <c r="E171" s="77"/>
      <c r="F171" s="77"/>
      <c r="G171" s="77">
        <f t="shared" si="39"/>
        <v>57</v>
      </c>
      <c r="H171" s="6">
        <f t="shared" si="34"/>
        <v>57</v>
      </c>
    </row>
    <row r="172" spans="1:8" ht="15.75" x14ac:dyDescent="0.25">
      <c r="A172" s="15" t="s">
        <v>218</v>
      </c>
      <c r="B172" s="31" t="s">
        <v>69</v>
      </c>
      <c r="C172" s="66">
        <f>+C173+C174</f>
        <v>340</v>
      </c>
      <c r="D172" s="66">
        <f t="shared" ref="D172:G172" si="40">+D173+D174</f>
        <v>0</v>
      </c>
      <c r="E172" s="66">
        <f t="shared" si="40"/>
        <v>0</v>
      </c>
      <c r="F172" s="66">
        <f t="shared" si="40"/>
        <v>0</v>
      </c>
      <c r="G172" s="13">
        <f t="shared" si="40"/>
        <v>340</v>
      </c>
      <c r="H172" s="6">
        <f t="shared" si="34"/>
        <v>340</v>
      </c>
    </row>
    <row r="173" spans="1:8" ht="15.75" x14ac:dyDescent="0.25">
      <c r="A173" s="32" t="s">
        <v>170</v>
      </c>
      <c r="B173" s="33" t="s">
        <v>169</v>
      </c>
      <c r="C173" s="70">
        <v>294</v>
      </c>
      <c r="D173" s="70"/>
      <c r="E173" s="77"/>
      <c r="F173" s="77"/>
      <c r="G173" s="77">
        <v>294</v>
      </c>
      <c r="H173" s="6">
        <f t="shared" si="34"/>
        <v>294</v>
      </c>
    </row>
    <row r="174" spans="1:8" ht="15.75" x14ac:dyDescent="0.25">
      <c r="A174" s="32" t="s">
        <v>160</v>
      </c>
      <c r="B174" s="33" t="s">
        <v>154</v>
      </c>
      <c r="C174" s="70">
        <v>46</v>
      </c>
      <c r="D174" s="77"/>
      <c r="E174" s="77"/>
      <c r="F174" s="77"/>
      <c r="G174" s="77">
        <f>+E174+D174+C174</f>
        <v>46</v>
      </c>
      <c r="H174" s="6">
        <f t="shared" si="34"/>
        <v>46</v>
      </c>
    </row>
    <row r="175" spans="1:8" ht="15.75" x14ac:dyDescent="0.25">
      <c r="A175" s="35" t="s">
        <v>221</v>
      </c>
      <c r="B175" s="8" t="s">
        <v>220</v>
      </c>
      <c r="C175" s="13">
        <f>+C176+C177</f>
        <v>200</v>
      </c>
      <c r="D175" s="13"/>
      <c r="E175" s="72"/>
      <c r="F175" s="13"/>
      <c r="G175" s="13">
        <f>+E175+D175+C175</f>
        <v>200</v>
      </c>
      <c r="H175" s="6">
        <f t="shared" si="34"/>
        <v>200</v>
      </c>
    </row>
    <row r="176" spans="1:8" ht="19.5" customHeight="1" x14ac:dyDescent="0.25">
      <c r="A176" s="32" t="s">
        <v>264</v>
      </c>
      <c r="B176" s="33"/>
      <c r="C176" s="58">
        <v>100</v>
      </c>
      <c r="D176" s="79"/>
      <c r="E176" s="69"/>
      <c r="F176" s="69"/>
      <c r="G176" s="77">
        <f>+E176+D176+C176</f>
        <v>100</v>
      </c>
      <c r="H176" s="6">
        <f t="shared" si="34"/>
        <v>100</v>
      </c>
    </row>
    <row r="177" spans="1:8" ht="15.75" x14ac:dyDescent="0.25">
      <c r="A177" s="10" t="s">
        <v>265</v>
      </c>
      <c r="B177" s="7"/>
      <c r="C177" s="69">
        <v>100</v>
      </c>
      <c r="D177" s="77"/>
      <c r="E177" s="69"/>
      <c r="F177" s="69"/>
      <c r="G177" s="77">
        <f>+E177+D177+C177</f>
        <v>100</v>
      </c>
      <c r="H177" s="6">
        <f t="shared" si="34"/>
        <v>100</v>
      </c>
    </row>
    <row r="178" spans="1:8" ht="20.25" customHeight="1" x14ac:dyDescent="0.25">
      <c r="A178" s="35" t="s">
        <v>340</v>
      </c>
      <c r="B178" s="45" t="s">
        <v>522</v>
      </c>
      <c r="C178" s="63">
        <f>C179+C180</f>
        <v>14735</v>
      </c>
      <c r="D178" s="63">
        <f t="shared" ref="D178:G178" si="41">D179+D180</f>
        <v>0</v>
      </c>
      <c r="E178" s="63">
        <f t="shared" si="41"/>
        <v>0</v>
      </c>
      <c r="F178" s="63"/>
      <c r="G178" s="119">
        <f t="shared" si="41"/>
        <v>14735</v>
      </c>
      <c r="H178" s="6">
        <f t="shared" si="34"/>
        <v>14735</v>
      </c>
    </row>
    <row r="179" spans="1:8" ht="21.75" customHeight="1" x14ac:dyDescent="0.25">
      <c r="A179" s="9" t="s">
        <v>350</v>
      </c>
      <c r="B179" s="26"/>
      <c r="C179" s="58">
        <v>4397</v>
      </c>
      <c r="D179" s="77"/>
      <c r="E179" s="69"/>
      <c r="F179" s="69"/>
      <c r="G179" s="77">
        <f>+E179+D179+C179</f>
        <v>4397</v>
      </c>
      <c r="H179" s="6">
        <f t="shared" si="34"/>
        <v>4397</v>
      </c>
    </row>
    <row r="180" spans="1:8" ht="33.75" customHeight="1" x14ac:dyDescent="0.25">
      <c r="A180" s="10" t="s">
        <v>297</v>
      </c>
      <c r="B180" s="26"/>
      <c r="C180" s="58">
        <v>10338</v>
      </c>
      <c r="D180" s="77"/>
      <c r="E180" s="69"/>
      <c r="F180" s="69"/>
      <c r="G180" s="77">
        <f>+E180+D180+C180</f>
        <v>10338</v>
      </c>
      <c r="H180" s="6">
        <f t="shared" si="34"/>
        <v>10338</v>
      </c>
    </row>
    <row r="181" spans="1:8" ht="21.75" customHeight="1" x14ac:dyDescent="0.25">
      <c r="A181" s="35" t="s">
        <v>340</v>
      </c>
      <c r="B181" s="8" t="s">
        <v>523</v>
      </c>
      <c r="C181" s="63">
        <f>C182</f>
        <v>994</v>
      </c>
      <c r="D181" s="63">
        <f t="shared" ref="D181:G181" si="42">D182</f>
        <v>0</v>
      </c>
      <c r="E181" s="63">
        <f t="shared" si="42"/>
        <v>0</v>
      </c>
      <c r="F181" s="63"/>
      <c r="G181" s="119">
        <f t="shared" si="42"/>
        <v>994</v>
      </c>
      <c r="H181" s="6">
        <f t="shared" si="34"/>
        <v>994</v>
      </c>
    </row>
    <row r="182" spans="1:8" ht="38.25" customHeight="1" x14ac:dyDescent="0.25">
      <c r="A182" s="10" t="s">
        <v>297</v>
      </c>
      <c r="B182" s="8"/>
      <c r="C182" s="58">
        <v>994</v>
      </c>
      <c r="D182" s="77"/>
      <c r="E182" s="69"/>
      <c r="F182" s="69"/>
      <c r="G182" s="77">
        <f>+E182+D182+C182</f>
        <v>994</v>
      </c>
      <c r="H182" s="6">
        <f t="shared" si="34"/>
        <v>994</v>
      </c>
    </row>
    <row r="183" spans="1:8" ht="38.25" customHeight="1" x14ac:dyDescent="0.25">
      <c r="A183" s="10" t="s">
        <v>554</v>
      </c>
      <c r="B183" s="8" t="s">
        <v>553</v>
      </c>
      <c r="C183" s="58">
        <v>10</v>
      </c>
      <c r="D183" s="69"/>
      <c r="E183" s="69"/>
      <c r="F183" s="69"/>
      <c r="G183" s="77">
        <f>+F183+E183+C183</f>
        <v>10</v>
      </c>
      <c r="H183" s="6">
        <f t="shared" si="34"/>
        <v>10</v>
      </c>
    </row>
    <row r="184" spans="1:8" ht="15.75" x14ac:dyDescent="0.25">
      <c r="A184" s="12" t="s">
        <v>9</v>
      </c>
      <c r="B184" s="14" t="s">
        <v>71</v>
      </c>
      <c r="C184" s="66">
        <f>+C188+C186</f>
        <v>2525</v>
      </c>
      <c r="D184" s="66">
        <f t="shared" ref="D184:G184" si="43">+D188+D186</f>
        <v>0</v>
      </c>
      <c r="E184" s="66">
        <f t="shared" si="43"/>
        <v>0</v>
      </c>
      <c r="F184" s="66"/>
      <c r="G184" s="13">
        <f t="shared" si="43"/>
        <v>2525</v>
      </c>
      <c r="H184" s="6">
        <f t="shared" si="34"/>
        <v>2525</v>
      </c>
    </row>
    <row r="185" spans="1:8" ht="15.75" x14ac:dyDescent="0.25">
      <c r="A185" s="12" t="s">
        <v>131</v>
      </c>
      <c r="B185" s="14" t="s">
        <v>132</v>
      </c>
      <c r="C185" s="66">
        <f>C189</f>
        <v>2520</v>
      </c>
      <c r="D185" s="66">
        <f t="shared" ref="D185:G185" si="44">D189</f>
        <v>0</v>
      </c>
      <c r="E185" s="66">
        <f t="shared" si="44"/>
        <v>0</v>
      </c>
      <c r="F185" s="66"/>
      <c r="G185" s="13">
        <f t="shared" si="44"/>
        <v>2520</v>
      </c>
      <c r="H185" s="6">
        <f t="shared" si="34"/>
        <v>2520</v>
      </c>
    </row>
    <row r="186" spans="1:8" ht="15.75" x14ac:dyDescent="0.25">
      <c r="A186" s="12" t="s">
        <v>231</v>
      </c>
      <c r="B186" s="14" t="s">
        <v>72</v>
      </c>
      <c r="C186" s="66">
        <f>+C187</f>
        <v>5</v>
      </c>
      <c r="D186" s="66">
        <f t="shared" ref="D186:G186" si="45">+D187</f>
        <v>0</v>
      </c>
      <c r="E186" s="66">
        <f t="shared" si="45"/>
        <v>0</v>
      </c>
      <c r="F186" s="66"/>
      <c r="G186" s="13">
        <f t="shared" si="45"/>
        <v>5</v>
      </c>
      <c r="H186" s="6">
        <f t="shared" si="34"/>
        <v>5</v>
      </c>
    </row>
    <row r="187" spans="1:8" ht="15.75" x14ac:dyDescent="0.25">
      <c r="A187" s="7" t="s">
        <v>153</v>
      </c>
      <c r="B187" s="17" t="s">
        <v>133</v>
      </c>
      <c r="C187" s="69">
        <v>5</v>
      </c>
      <c r="D187" s="13"/>
      <c r="E187" s="69"/>
      <c r="F187" s="69"/>
      <c r="G187" s="77">
        <f>+E187+D187+C187</f>
        <v>5</v>
      </c>
      <c r="H187" s="6">
        <f t="shared" si="34"/>
        <v>5</v>
      </c>
    </row>
    <row r="188" spans="1:8" ht="15.75" x14ac:dyDescent="0.25">
      <c r="A188" s="12" t="s">
        <v>130</v>
      </c>
      <c r="B188" s="14"/>
      <c r="C188" s="66">
        <f>C189</f>
        <v>2520</v>
      </c>
      <c r="D188" s="66">
        <f t="shared" ref="D188:G188" si="46">D189</f>
        <v>0</v>
      </c>
      <c r="E188" s="66">
        <f t="shared" si="46"/>
        <v>0</v>
      </c>
      <c r="F188" s="66"/>
      <c r="G188" s="13">
        <f t="shared" si="46"/>
        <v>2520</v>
      </c>
      <c r="H188" s="6">
        <f t="shared" si="34"/>
        <v>2520</v>
      </c>
    </row>
    <row r="189" spans="1:8" ht="15.75" x14ac:dyDescent="0.25">
      <c r="A189" s="7" t="s">
        <v>120</v>
      </c>
      <c r="B189" s="17" t="s">
        <v>132</v>
      </c>
      <c r="C189" s="69">
        <v>2520</v>
      </c>
      <c r="D189" s="13"/>
      <c r="E189" s="69"/>
      <c r="F189" s="69"/>
      <c r="G189" s="77">
        <f>+E189+D189+C189</f>
        <v>2520</v>
      </c>
      <c r="H189" s="6">
        <f t="shared" si="34"/>
        <v>2520</v>
      </c>
    </row>
    <row r="190" spans="1:8" ht="15.75" x14ac:dyDescent="0.25">
      <c r="A190" s="12" t="s">
        <v>191</v>
      </c>
      <c r="B190" s="14" t="s">
        <v>73</v>
      </c>
      <c r="C190" s="66">
        <f>+C191+C192+C193+C194+C195</f>
        <v>9828</v>
      </c>
      <c r="D190" s="66">
        <f t="shared" ref="D190:G190" si="47">+D191+D192+D193+D194+D195</f>
        <v>0</v>
      </c>
      <c r="E190" s="66">
        <f t="shared" si="47"/>
        <v>0</v>
      </c>
      <c r="F190" s="66">
        <f t="shared" si="47"/>
        <v>0</v>
      </c>
      <c r="G190" s="13">
        <f t="shared" si="47"/>
        <v>9828</v>
      </c>
      <c r="H190" s="6">
        <f t="shared" si="34"/>
        <v>9828</v>
      </c>
    </row>
    <row r="191" spans="1:8" ht="15.75" x14ac:dyDescent="0.25">
      <c r="A191" s="12" t="s">
        <v>10</v>
      </c>
      <c r="B191" s="14" t="s">
        <v>74</v>
      </c>
      <c r="C191" s="66">
        <f>+C200</f>
        <v>3590</v>
      </c>
      <c r="D191" s="66">
        <f t="shared" ref="D191:G191" si="48">+D200</f>
        <v>0</v>
      </c>
      <c r="E191" s="66">
        <f t="shared" si="48"/>
        <v>0</v>
      </c>
      <c r="F191" s="66">
        <f t="shared" si="48"/>
        <v>0</v>
      </c>
      <c r="G191" s="66">
        <f t="shared" si="48"/>
        <v>3590</v>
      </c>
      <c r="H191" s="6">
        <f t="shared" si="34"/>
        <v>3590</v>
      </c>
    </row>
    <row r="192" spans="1:8" ht="15.75" x14ac:dyDescent="0.25">
      <c r="A192" s="12" t="s">
        <v>285</v>
      </c>
      <c r="B192" s="14" t="s">
        <v>75</v>
      </c>
      <c r="C192" s="66">
        <f>+C201+C205+C230</f>
        <v>5078</v>
      </c>
      <c r="D192" s="66">
        <f t="shared" ref="D192:G192" si="49">+D201+D205+D230</f>
        <v>0</v>
      </c>
      <c r="E192" s="66">
        <f t="shared" si="49"/>
        <v>0</v>
      </c>
      <c r="F192" s="66">
        <f t="shared" si="49"/>
        <v>0</v>
      </c>
      <c r="G192" s="66">
        <f t="shared" si="49"/>
        <v>5078</v>
      </c>
      <c r="H192" s="6">
        <f t="shared" si="34"/>
        <v>5078</v>
      </c>
    </row>
    <row r="193" spans="1:8" ht="15.75" x14ac:dyDescent="0.25">
      <c r="A193" s="15" t="s">
        <v>177</v>
      </c>
      <c r="B193" s="14" t="s">
        <v>179</v>
      </c>
      <c r="C193" s="66">
        <f>C202</f>
        <v>60</v>
      </c>
      <c r="D193" s="66"/>
      <c r="E193" s="66"/>
      <c r="F193" s="66"/>
      <c r="G193" s="13">
        <f>+E193+D193+C193</f>
        <v>60</v>
      </c>
      <c r="H193" s="6">
        <f t="shared" si="34"/>
        <v>60</v>
      </c>
    </row>
    <row r="194" spans="1:8" ht="15.75" x14ac:dyDescent="0.25">
      <c r="A194" s="12" t="s">
        <v>284</v>
      </c>
      <c r="B194" s="14" t="s">
        <v>179</v>
      </c>
      <c r="C194" s="66">
        <f>C196</f>
        <v>350</v>
      </c>
      <c r="D194" s="66">
        <f t="shared" ref="D194:G194" si="50">D196</f>
        <v>0</v>
      </c>
      <c r="E194" s="66">
        <f t="shared" si="50"/>
        <v>0</v>
      </c>
      <c r="F194" s="66"/>
      <c r="G194" s="13">
        <f t="shared" si="50"/>
        <v>350</v>
      </c>
      <c r="H194" s="6">
        <f t="shared" si="34"/>
        <v>350</v>
      </c>
    </row>
    <row r="195" spans="1:8" ht="15.75" x14ac:dyDescent="0.25">
      <c r="A195" s="12" t="s">
        <v>12</v>
      </c>
      <c r="B195" s="14" t="s">
        <v>76</v>
      </c>
      <c r="C195" s="66">
        <f>+C203+C223+C250</f>
        <v>750</v>
      </c>
      <c r="D195" s="66">
        <f t="shared" ref="D195:G195" si="51">+D203+D223+D250</f>
        <v>0</v>
      </c>
      <c r="E195" s="66">
        <f t="shared" si="51"/>
        <v>0</v>
      </c>
      <c r="F195" s="66">
        <f t="shared" si="51"/>
        <v>0</v>
      </c>
      <c r="G195" s="66">
        <f t="shared" si="51"/>
        <v>750</v>
      </c>
      <c r="H195" s="6">
        <f t="shared" si="34"/>
        <v>750</v>
      </c>
    </row>
    <row r="196" spans="1:8" ht="15.75" x14ac:dyDescent="0.25">
      <c r="A196" s="12" t="s">
        <v>80</v>
      </c>
      <c r="B196" s="14" t="s">
        <v>79</v>
      </c>
      <c r="C196" s="66">
        <f>C197+C198</f>
        <v>350</v>
      </c>
      <c r="D196" s="66">
        <f t="shared" ref="D196:G196" si="52">D197+D198</f>
        <v>0</v>
      </c>
      <c r="E196" s="66">
        <f t="shared" si="52"/>
        <v>0</v>
      </c>
      <c r="F196" s="66"/>
      <c r="G196" s="13">
        <f t="shared" si="52"/>
        <v>350</v>
      </c>
      <c r="H196" s="6">
        <f t="shared" si="34"/>
        <v>350</v>
      </c>
    </row>
    <row r="197" spans="1:8" ht="15.75" x14ac:dyDescent="0.25">
      <c r="A197" s="7" t="s">
        <v>503</v>
      </c>
      <c r="B197" s="26" t="s">
        <v>77</v>
      </c>
      <c r="C197" s="69">
        <v>50</v>
      </c>
      <c r="D197" s="13"/>
      <c r="E197" s="69"/>
      <c r="F197" s="69"/>
      <c r="G197" s="77">
        <f>+E197+D197+C197</f>
        <v>50</v>
      </c>
      <c r="H197" s="6">
        <f t="shared" si="34"/>
        <v>50</v>
      </c>
    </row>
    <row r="198" spans="1:8" ht="15.75" x14ac:dyDescent="0.25">
      <c r="A198" s="7" t="s">
        <v>504</v>
      </c>
      <c r="B198" s="26" t="s">
        <v>77</v>
      </c>
      <c r="C198" s="69">
        <v>300</v>
      </c>
      <c r="D198" s="77"/>
      <c r="E198" s="69"/>
      <c r="F198" s="69"/>
      <c r="G198" s="77">
        <f>+E198+D198+C198</f>
        <v>300</v>
      </c>
      <c r="H198" s="6">
        <f t="shared" si="34"/>
        <v>300</v>
      </c>
    </row>
    <row r="199" spans="1:8" ht="15.75" x14ac:dyDescent="0.25">
      <c r="A199" s="12" t="s">
        <v>81</v>
      </c>
      <c r="B199" s="8" t="s">
        <v>78</v>
      </c>
      <c r="C199" s="66">
        <f>+C200+C201+C203+C202</f>
        <v>5850</v>
      </c>
      <c r="D199" s="66">
        <f t="shared" ref="D199:G199" si="53">+D200+D201+D203+D202</f>
        <v>0</v>
      </c>
      <c r="E199" s="66">
        <f t="shared" si="53"/>
        <v>0</v>
      </c>
      <c r="F199" s="66">
        <f t="shared" si="53"/>
        <v>0</v>
      </c>
      <c r="G199" s="66">
        <f t="shared" si="53"/>
        <v>5850</v>
      </c>
      <c r="H199" s="6">
        <f t="shared" si="34"/>
        <v>5850</v>
      </c>
    </row>
    <row r="200" spans="1:8" ht="15.75" x14ac:dyDescent="0.25">
      <c r="A200" s="7" t="s">
        <v>10</v>
      </c>
      <c r="B200" s="17" t="s">
        <v>74</v>
      </c>
      <c r="C200" s="69">
        <v>3590</v>
      </c>
      <c r="D200" s="77"/>
      <c r="E200" s="69"/>
      <c r="F200" s="69"/>
      <c r="G200" s="77">
        <f>+F200+E200+C200</f>
        <v>3590</v>
      </c>
      <c r="H200" s="6">
        <f t="shared" si="34"/>
        <v>3590</v>
      </c>
    </row>
    <row r="201" spans="1:8" ht="15.75" x14ac:dyDescent="0.25">
      <c r="A201" s="7" t="s">
        <v>11</v>
      </c>
      <c r="B201" s="17" t="s">
        <v>75</v>
      </c>
      <c r="C201" s="69">
        <v>2000</v>
      </c>
      <c r="D201" s="77"/>
      <c r="E201" s="69"/>
      <c r="F201" s="69"/>
      <c r="G201" s="77">
        <v>2000</v>
      </c>
      <c r="H201" s="6">
        <f t="shared" ref="H201:H264" si="54">+E201+D201+C201</f>
        <v>2000</v>
      </c>
    </row>
    <row r="202" spans="1:8" ht="15.75" x14ac:dyDescent="0.25">
      <c r="A202" s="18" t="s">
        <v>177</v>
      </c>
      <c r="B202" s="17" t="s">
        <v>179</v>
      </c>
      <c r="C202" s="69">
        <v>60</v>
      </c>
      <c r="D202" s="77"/>
      <c r="E202" s="69"/>
      <c r="F202" s="69"/>
      <c r="G202" s="77">
        <f>+E202+D202+C202</f>
        <v>60</v>
      </c>
      <c r="H202" s="6">
        <f t="shared" si="54"/>
        <v>60</v>
      </c>
    </row>
    <row r="203" spans="1:8" ht="15.75" x14ac:dyDescent="0.25">
      <c r="A203" s="7" t="s">
        <v>187</v>
      </c>
      <c r="B203" s="17" t="s">
        <v>76</v>
      </c>
      <c r="C203" s="69">
        <v>200</v>
      </c>
      <c r="D203" s="77"/>
      <c r="E203" s="69"/>
      <c r="F203" s="69"/>
      <c r="G203" s="77">
        <f>+F203+E203+D203+C203</f>
        <v>200</v>
      </c>
      <c r="H203" s="6">
        <f t="shared" si="54"/>
        <v>200</v>
      </c>
    </row>
    <row r="204" spans="1:8" ht="15.75" x14ac:dyDescent="0.25">
      <c r="A204" s="12" t="s">
        <v>82</v>
      </c>
      <c r="B204" s="8" t="s">
        <v>78</v>
      </c>
      <c r="C204" s="66">
        <f>+C205+C223</f>
        <v>2604</v>
      </c>
      <c r="D204" s="66">
        <f t="shared" ref="D204:G204" si="55">+D205+D223</f>
        <v>0</v>
      </c>
      <c r="E204" s="66">
        <f t="shared" si="55"/>
        <v>0</v>
      </c>
      <c r="F204" s="66"/>
      <c r="G204" s="13">
        <f t="shared" si="55"/>
        <v>2604</v>
      </c>
      <c r="H204" s="6">
        <f t="shared" si="54"/>
        <v>2604</v>
      </c>
    </row>
    <row r="205" spans="1:8" ht="15.75" x14ac:dyDescent="0.25">
      <c r="A205" s="12" t="s">
        <v>8</v>
      </c>
      <c r="B205" s="8"/>
      <c r="C205" s="71">
        <f>+C206+C207+C208+C209+C210+C211+C212+C213+C214+C215+C216+C217+C218+C219+C220+C221+C222</f>
        <v>2111</v>
      </c>
      <c r="D205" s="71">
        <f t="shared" ref="D205:G205" si="56">+D206+D207+D208+D209+D210+D211+D212+D213+D214+D215+D216+D217+D218+D219+D220+D221+D222</f>
        <v>0</v>
      </c>
      <c r="E205" s="71">
        <f t="shared" si="56"/>
        <v>0</v>
      </c>
      <c r="F205" s="71"/>
      <c r="G205" s="109">
        <f t="shared" si="56"/>
        <v>2111</v>
      </c>
      <c r="H205" s="6">
        <f t="shared" si="54"/>
        <v>2111</v>
      </c>
    </row>
    <row r="206" spans="1:8" ht="15.75" x14ac:dyDescent="0.25">
      <c r="A206" s="9" t="s">
        <v>209</v>
      </c>
      <c r="B206" s="26"/>
      <c r="C206" s="69">
        <v>10</v>
      </c>
      <c r="D206" s="77"/>
      <c r="E206" s="69"/>
      <c r="F206" s="69"/>
      <c r="G206" s="77">
        <f t="shared" ref="G206:G222" si="57">+E206+D206+C206</f>
        <v>10</v>
      </c>
      <c r="H206" s="6">
        <f t="shared" si="54"/>
        <v>10</v>
      </c>
    </row>
    <row r="207" spans="1:8" ht="15.75" x14ac:dyDescent="0.25">
      <c r="A207" s="9" t="s">
        <v>322</v>
      </c>
      <c r="B207" s="26"/>
      <c r="C207" s="69">
        <v>200</v>
      </c>
      <c r="D207" s="77"/>
      <c r="E207" s="69"/>
      <c r="F207" s="69"/>
      <c r="G207" s="77">
        <f t="shared" si="57"/>
        <v>200</v>
      </c>
      <c r="H207" s="6">
        <f t="shared" si="54"/>
        <v>200</v>
      </c>
    </row>
    <row r="208" spans="1:8" ht="15.75" x14ac:dyDescent="0.25">
      <c r="A208" s="9" t="s">
        <v>201</v>
      </c>
      <c r="B208" s="26"/>
      <c r="C208" s="69">
        <v>30</v>
      </c>
      <c r="D208" s="77"/>
      <c r="E208" s="69"/>
      <c r="F208" s="69"/>
      <c r="G208" s="77">
        <f t="shared" si="57"/>
        <v>30</v>
      </c>
      <c r="H208" s="6">
        <f t="shared" si="54"/>
        <v>30</v>
      </c>
    </row>
    <row r="209" spans="1:9" ht="15.75" x14ac:dyDescent="0.25">
      <c r="A209" s="9" t="s">
        <v>235</v>
      </c>
      <c r="B209" s="26"/>
      <c r="C209" s="70">
        <v>20</v>
      </c>
      <c r="D209" s="77"/>
      <c r="E209" s="69"/>
      <c r="F209" s="69"/>
      <c r="G209" s="77">
        <f t="shared" si="57"/>
        <v>20</v>
      </c>
      <c r="H209" s="6">
        <f t="shared" si="54"/>
        <v>20</v>
      </c>
    </row>
    <row r="210" spans="1:9" ht="15.75" x14ac:dyDescent="0.25">
      <c r="A210" s="9" t="s">
        <v>363</v>
      </c>
      <c r="B210" s="26"/>
      <c r="C210" s="70">
        <v>208</v>
      </c>
      <c r="D210" s="77"/>
      <c r="E210" s="69"/>
      <c r="F210" s="69"/>
      <c r="G210" s="77">
        <f t="shared" si="57"/>
        <v>208</v>
      </c>
      <c r="H210" s="6">
        <f t="shared" si="54"/>
        <v>208</v>
      </c>
    </row>
    <row r="211" spans="1:9" ht="15.75" x14ac:dyDescent="0.25">
      <c r="A211" s="9" t="s">
        <v>236</v>
      </c>
      <c r="B211" s="26"/>
      <c r="C211" s="70">
        <v>70</v>
      </c>
      <c r="D211" s="77"/>
      <c r="E211" s="69"/>
      <c r="F211" s="69"/>
      <c r="G211" s="77">
        <f t="shared" si="57"/>
        <v>70</v>
      </c>
      <c r="H211" s="6">
        <f t="shared" si="54"/>
        <v>70</v>
      </c>
    </row>
    <row r="212" spans="1:9" ht="15.75" x14ac:dyDescent="0.25">
      <c r="A212" s="9" t="s">
        <v>239</v>
      </c>
      <c r="B212" s="26"/>
      <c r="C212" s="70">
        <v>110</v>
      </c>
      <c r="D212" s="77"/>
      <c r="E212" s="69"/>
      <c r="F212" s="69"/>
      <c r="G212" s="77">
        <f t="shared" si="57"/>
        <v>110</v>
      </c>
      <c r="H212" s="6">
        <f t="shared" si="54"/>
        <v>110</v>
      </c>
    </row>
    <row r="213" spans="1:9" ht="47.25" x14ac:dyDescent="0.25">
      <c r="A213" s="37" t="s">
        <v>324</v>
      </c>
      <c r="B213" s="26"/>
      <c r="C213" s="70">
        <v>1025</v>
      </c>
      <c r="D213" s="77"/>
      <c r="E213" s="69"/>
      <c r="F213" s="69"/>
      <c r="G213" s="77">
        <f t="shared" si="57"/>
        <v>1025</v>
      </c>
      <c r="H213" s="6">
        <f t="shared" si="54"/>
        <v>1025</v>
      </c>
    </row>
    <row r="214" spans="1:9" ht="15.75" x14ac:dyDescent="0.25">
      <c r="A214" s="9" t="s">
        <v>237</v>
      </c>
      <c r="B214" s="26"/>
      <c r="C214" s="70">
        <v>63</v>
      </c>
      <c r="D214" s="77"/>
      <c r="E214" s="69"/>
      <c r="F214" s="69"/>
      <c r="G214" s="77">
        <f t="shared" si="57"/>
        <v>63</v>
      </c>
      <c r="H214" s="6">
        <f t="shared" si="54"/>
        <v>63</v>
      </c>
    </row>
    <row r="215" spans="1:9" ht="15.75" x14ac:dyDescent="0.25">
      <c r="A215" s="9" t="s">
        <v>530</v>
      </c>
      <c r="B215" s="26"/>
      <c r="C215" s="70">
        <v>5</v>
      </c>
      <c r="D215" s="77"/>
      <c r="E215" s="69"/>
      <c r="F215" s="69"/>
      <c r="G215" s="77">
        <f t="shared" si="57"/>
        <v>5</v>
      </c>
      <c r="H215" s="6">
        <f t="shared" si="54"/>
        <v>5</v>
      </c>
    </row>
    <row r="216" spans="1:9" ht="15.75" x14ac:dyDescent="0.25">
      <c r="A216" s="9" t="s">
        <v>510</v>
      </c>
      <c r="B216" s="26"/>
      <c r="C216" s="70">
        <v>0</v>
      </c>
      <c r="D216" s="77"/>
      <c r="E216" s="69">
        <v>0</v>
      </c>
      <c r="F216" s="69"/>
      <c r="G216" s="77">
        <f t="shared" si="57"/>
        <v>0</v>
      </c>
      <c r="H216" s="6">
        <f t="shared" si="54"/>
        <v>0</v>
      </c>
    </row>
    <row r="217" spans="1:9" ht="15.75" x14ac:dyDescent="0.25">
      <c r="A217" s="9" t="s">
        <v>440</v>
      </c>
      <c r="B217" s="26"/>
      <c r="C217" s="70">
        <v>100</v>
      </c>
      <c r="D217" s="77"/>
      <c r="E217" s="69"/>
      <c r="F217" s="69"/>
      <c r="G217" s="77">
        <f t="shared" si="57"/>
        <v>100</v>
      </c>
      <c r="H217" s="6">
        <f t="shared" si="54"/>
        <v>100</v>
      </c>
      <c r="I217" s="4"/>
    </row>
    <row r="218" spans="1:9" ht="15.75" x14ac:dyDescent="0.25">
      <c r="A218" s="9" t="s">
        <v>372</v>
      </c>
      <c r="B218" s="26"/>
      <c r="C218" s="70">
        <v>107</v>
      </c>
      <c r="D218" s="77"/>
      <c r="E218" s="69"/>
      <c r="F218" s="69"/>
      <c r="G218" s="77">
        <f t="shared" si="57"/>
        <v>107</v>
      </c>
      <c r="H218" s="6">
        <f t="shared" si="54"/>
        <v>107</v>
      </c>
    </row>
    <row r="219" spans="1:9" ht="63" x14ac:dyDescent="0.25">
      <c r="A219" s="9" t="s">
        <v>441</v>
      </c>
      <c r="B219" s="26"/>
      <c r="C219" s="70">
        <v>12</v>
      </c>
      <c r="D219" s="77"/>
      <c r="E219" s="69"/>
      <c r="F219" s="69"/>
      <c r="G219" s="77">
        <f t="shared" si="57"/>
        <v>12</v>
      </c>
      <c r="H219" s="6">
        <f t="shared" si="54"/>
        <v>12</v>
      </c>
    </row>
    <row r="220" spans="1:9" ht="15.75" x14ac:dyDescent="0.25">
      <c r="A220" s="9" t="s">
        <v>262</v>
      </c>
      <c r="B220" s="9"/>
      <c r="C220" s="70">
        <v>10</v>
      </c>
      <c r="D220" s="77"/>
      <c r="E220" s="69"/>
      <c r="F220" s="69"/>
      <c r="G220" s="77">
        <f t="shared" si="57"/>
        <v>10</v>
      </c>
      <c r="H220" s="6">
        <f t="shared" si="54"/>
        <v>10</v>
      </c>
    </row>
    <row r="221" spans="1:9" ht="15.75" x14ac:dyDescent="0.25">
      <c r="A221" s="9" t="s">
        <v>378</v>
      </c>
      <c r="B221" s="9"/>
      <c r="C221" s="70">
        <v>126</v>
      </c>
      <c r="D221" s="77"/>
      <c r="E221" s="69"/>
      <c r="F221" s="69"/>
      <c r="G221" s="77">
        <f t="shared" si="57"/>
        <v>126</v>
      </c>
      <c r="H221" s="6">
        <f t="shared" si="54"/>
        <v>126</v>
      </c>
    </row>
    <row r="222" spans="1:9" ht="15.75" x14ac:dyDescent="0.25">
      <c r="A222" s="9" t="s">
        <v>439</v>
      </c>
      <c r="B222" s="8"/>
      <c r="C222" s="101">
        <v>15</v>
      </c>
      <c r="D222" s="77"/>
      <c r="E222" s="77"/>
      <c r="F222" s="77"/>
      <c r="G222" s="77">
        <f t="shared" si="57"/>
        <v>15</v>
      </c>
      <c r="H222" s="6">
        <f t="shared" si="54"/>
        <v>15</v>
      </c>
    </row>
    <row r="223" spans="1:9" ht="15.75" x14ac:dyDescent="0.25">
      <c r="A223" s="35" t="s">
        <v>119</v>
      </c>
      <c r="B223" s="8"/>
      <c r="C223" s="109">
        <f>+C224+C225+C226+C227+C228+C229</f>
        <v>493</v>
      </c>
      <c r="D223" s="109">
        <f t="shared" ref="D223:G223" si="58">+D224+D225+D226+D227+D228+D229</f>
        <v>0</v>
      </c>
      <c r="E223" s="109">
        <f t="shared" si="58"/>
        <v>0</v>
      </c>
      <c r="F223" s="109">
        <f t="shared" si="58"/>
        <v>0</v>
      </c>
      <c r="G223" s="109">
        <f t="shared" si="58"/>
        <v>493</v>
      </c>
      <c r="H223" s="6">
        <f t="shared" si="54"/>
        <v>493</v>
      </c>
    </row>
    <row r="224" spans="1:9" ht="15.75" x14ac:dyDescent="0.25">
      <c r="A224" s="9" t="s">
        <v>510</v>
      </c>
      <c r="B224" s="8"/>
      <c r="C224" s="101">
        <v>32</v>
      </c>
      <c r="D224" s="101"/>
      <c r="E224" s="101"/>
      <c r="F224" s="101"/>
      <c r="G224" s="101">
        <v>32</v>
      </c>
      <c r="H224" s="6">
        <f t="shared" si="54"/>
        <v>32</v>
      </c>
    </row>
    <row r="225" spans="1:8" ht="31.5" x14ac:dyDescent="0.25">
      <c r="A225" s="9" t="s">
        <v>442</v>
      </c>
      <c r="B225" s="8"/>
      <c r="C225" s="101">
        <v>20</v>
      </c>
      <c r="D225" s="77"/>
      <c r="E225" s="77"/>
      <c r="F225" s="77"/>
      <c r="G225" s="77">
        <f>+E225+D225+C225</f>
        <v>20</v>
      </c>
      <c r="H225" s="6">
        <f t="shared" si="54"/>
        <v>20</v>
      </c>
    </row>
    <row r="226" spans="1:8" ht="15.75" x14ac:dyDescent="0.25">
      <c r="A226" s="7" t="s">
        <v>373</v>
      </c>
      <c r="B226" s="8"/>
      <c r="C226" s="101">
        <v>240</v>
      </c>
      <c r="D226" s="77"/>
      <c r="E226" s="77"/>
      <c r="F226" s="77"/>
      <c r="G226" s="77">
        <f>+E226+D226+C226</f>
        <v>240</v>
      </c>
      <c r="H226" s="6">
        <f t="shared" si="54"/>
        <v>240</v>
      </c>
    </row>
    <row r="227" spans="1:8" ht="15.75" x14ac:dyDescent="0.25">
      <c r="A227" s="9" t="s">
        <v>374</v>
      </c>
      <c r="B227" s="8"/>
      <c r="C227" s="101">
        <v>201</v>
      </c>
      <c r="D227" s="77"/>
      <c r="E227" s="77"/>
      <c r="F227" s="77"/>
      <c r="G227" s="77">
        <f>+E227+D227+C227</f>
        <v>201</v>
      </c>
      <c r="H227" s="6">
        <f t="shared" si="54"/>
        <v>201</v>
      </c>
    </row>
    <row r="228" spans="1:8" ht="15.75" x14ac:dyDescent="0.25">
      <c r="A228" s="9" t="s">
        <v>509</v>
      </c>
      <c r="B228" s="8"/>
      <c r="C228" s="101">
        <v>0</v>
      </c>
      <c r="D228" s="77">
        <v>0</v>
      </c>
      <c r="E228" s="77"/>
      <c r="F228" s="77"/>
      <c r="G228" s="77">
        <f>+E228+D228+C228</f>
        <v>0</v>
      </c>
      <c r="H228" s="6">
        <f t="shared" si="54"/>
        <v>0</v>
      </c>
    </row>
    <row r="229" spans="1:8" ht="15.75" x14ac:dyDescent="0.25">
      <c r="A229" s="12" t="s">
        <v>282</v>
      </c>
      <c r="B229" s="8" t="s">
        <v>283</v>
      </c>
      <c r="C229" s="13">
        <v>0</v>
      </c>
      <c r="D229" s="13"/>
      <c r="E229" s="13"/>
      <c r="F229" s="13"/>
      <c r="G229" s="13">
        <f>+E229+D229+C229</f>
        <v>0</v>
      </c>
      <c r="H229" s="6">
        <f t="shared" si="54"/>
        <v>0</v>
      </c>
    </row>
    <row r="230" spans="1:8" ht="15" customHeight="1" x14ac:dyDescent="0.25">
      <c r="A230" s="12" t="s">
        <v>286</v>
      </c>
      <c r="B230" s="34" t="s">
        <v>83</v>
      </c>
      <c r="C230" s="109">
        <f>+C231+C232+C233+C234+C235+C236+C237+C238+C239+C240+C241+C242+C243+C244+C246+C247+C248+C249+C245</f>
        <v>967</v>
      </c>
      <c r="D230" s="109">
        <f t="shared" ref="D230:G230" si="59">+D231+D232+D233+D234+D235+D236+D237+D238+D239+D240+D241+D242+D243+D244+D246+D247+D248+D249+D245</f>
        <v>0</v>
      </c>
      <c r="E230" s="109">
        <f t="shared" si="59"/>
        <v>0</v>
      </c>
      <c r="F230" s="109">
        <f t="shared" si="59"/>
        <v>0</v>
      </c>
      <c r="G230" s="109">
        <f t="shared" si="59"/>
        <v>967</v>
      </c>
      <c r="H230" s="6">
        <f t="shared" si="54"/>
        <v>967</v>
      </c>
    </row>
    <row r="231" spans="1:8" ht="35.25" customHeight="1" x14ac:dyDescent="0.25">
      <c r="A231" s="9" t="s">
        <v>242</v>
      </c>
      <c r="B231" s="28"/>
      <c r="C231" s="101">
        <v>60</v>
      </c>
      <c r="D231" s="77"/>
      <c r="E231" s="77"/>
      <c r="F231" s="77"/>
      <c r="G231" s="77">
        <f t="shared" ref="G231:G249" si="60">+E231+D231+C231</f>
        <v>60</v>
      </c>
      <c r="H231" s="6">
        <f t="shared" si="54"/>
        <v>60</v>
      </c>
    </row>
    <row r="232" spans="1:8" ht="15.75" x14ac:dyDescent="0.25">
      <c r="A232" s="9" t="s">
        <v>430</v>
      </c>
      <c r="B232" s="28"/>
      <c r="C232" s="77">
        <v>32</v>
      </c>
      <c r="D232" s="77"/>
      <c r="E232" s="77"/>
      <c r="F232" s="77"/>
      <c r="G232" s="77">
        <f t="shared" si="60"/>
        <v>32</v>
      </c>
      <c r="H232" s="6">
        <f t="shared" si="54"/>
        <v>32</v>
      </c>
    </row>
    <row r="233" spans="1:8" ht="15.75" x14ac:dyDescent="0.25">
      <c r="A233" s="9" t="s">
        <v>266</v>
      </c>
      <c r="B233" s="28"/>
      <c r="C233" s="77">
        <v>0</v>
      </c>
      <c r="D233" s="77"/>
      <c r="E233" s="77"/>
      <c r="F233" s="77"/>
      <c r="G233" s="77">
        <f t="shared" si="60"/>
        <v>0</v>
      </c>
      <c r="H233" s="6">
        <f t="shared" si="54"/>
        <v>0</v>
      </c>
    </row>
    <row r="234" spans="1:8" ht="15.75" x14ac:dyDescent="0.25">
      <c r="A234" s="9" t="s">
        <v>426</v>
      </c>
      <c r="B234" s="28"/>
      <c r="C234" s="77">
        <v>0</v>
      </c>
      <c r="D234" s="77"/>
      <c r="E234" s="77"/>
      <c r="F234" s="77"/>
      <c r="G234" s="77">
        <f t="shared" si="60"/>
        <v>0</v>
      </c>
      <c r="H234" s="6">
        <f t="shared" si="54"/>
        <v>0</v>
      </c>
    </row>
    <row r="235" spans="1:8" ht="15.75" x14ac:dyDescent="0.25">
      <c r="A235" s="9" t="s">
        <v>427</v>
      </c>
      <c r="B235" s="28"/>
      <c r="C235" s="69"/>
      <c r="D235" s="77"/>
      <c r="E235" s="69"/>
      <c r="F235" s="69"/>
      <c r="G235" s="77">
        <f t="shared" si="60"/>
        <v>0</v>
      </c>
      <c r="H235" s="6">
        <f t="shared" si="54"/>
        <v>0</v>
      </c>
    </row>
    <row r="236" spans="1:8" ht="31.5" customHeight="1" x14ac:dyDescent="0.25">
      <c r="A236" s="9" t="s">
        <v>428</v>
      </c>
      <c r="B236" s="28"/>
      <c r="C236" s="69">
        <v>5</v>
      </c>
      <c r="D236" s="77"/>
      <c r="E236" s="69"/>
      <c r="F236" s="69"/>
      <c r="G236" s="77">
        <f t="shared" si="60"/>
        <v>5</v>
      </c>
      <c r="H236" s="6">
        <f t="shared" si="54"/>
        <v>5</v>
      </c>
    </row>
    <row r="237" spans="1:8" ht="15.75" x14ac:dyDescent="0.25">
      <c r="A237" s="9" t="s">
        <v>313</v>
      </c>
      <c r="B237" s="28"/>
      <c r="C237" s="69">
        <v>78</v>
      </c>
      <c r="D237" s="77"/>
      <c r="E237" s="69"/>
      <c r="F237" s="69"/>
      <c r="G237" s="77">
        <f t="shared" si="60"/>
        <v>78</v>
      </c>
      <c r="H237" s="6">
        <f t="shared" si="54"/>
        <v>78</v>
      </c>
    </row>
    <row r="238" spans="1:8" ht="15.75" x14ac:dyDescent="0.25">
      <c r="A238" s="9" t="s">
        <v>199</v>
      </c>
      <c r="B238" s="28"/>
      <c r="C238" s="69">
        <v>40</v>
      </c>
      <c r="D238" s="77"/>
      <c r="E238" s="69"/>
      <c r="F238" s="69"/>
      <c r="G238" s="77">
        <f t="shared" si="60"/>
        <v>40</v>
      </c>
      <c r="H238" s="6">
        <f t="shared" si="54"/>
        <v>40</v>
      </c>
    </row>
    <row r="239" spans="1:8" ht="36" customHeight="1" x14ac:dyDescent="0.25">
      <c r="A239" s="9" t="s">
        <v>225</v>
      </c>
      <c r="B239" s="28"/>
      <c r="C239" s="69">
        <v>170</v>
      </c>
      <c r="D239" s="77"/>
      <c r="E239" s="69"/>
      <c r="F239" s="69"/>
      <c r="G239" s="77">
        <f t="shared" si="60"/>
        <v>170</v>
      </c>
      <c r="H239" s="6">
        <f t="shared" si="54"/>
        <v>170</v>
      </c>
    </row>
    <row r="240" spans="1:8" ht="15.75" x14ac:dyDescent="0.25">
      <c r="A240" s="9" t="s">
        <v>429</v>
      </c>
      <c r="B240" s="27"/>
      <c r="C240" s="69">
        <v>57</v>
      </c>
      <c r="D240" s="77"/>
      <c r="E240" s="69"/>
      <c r="F240" s="69"/>
      <c r="G240" s="77">
        <f t="shared" si="60"/>
        <v>57</v>
      </c>
      <c r="H240" s="6">
        <f t="shared" si="54"/>
        <v>57</v>
      </c>
    </row>
    <row r="241" spans="1:10" ht="15.75" x14ac:dyDescent="0.25">
      <c r="A241" s="9" t="s">
        <v>226</v>
      </c>
      <c r="B241" s="27"/>
      <c r="C241" s="69">
        <v>10</v>
      </c>
      <c r="D241" s="77"/>
      <c r="E241" s="69"/>
      <c r="F241" s="69"/>
      <c r="G241" s="77">
        <f t="shared" si="60"/>
        <v>10</v>
      </c>
      <c r="H241" s="6">
        <f t="shared" si="54"/>
        <v>10</v>
      </c>
    </row>
    <row r="242" spans="1:10" ht="15.75" x14ac:dyDescent="0.25">
      <c r="A242" s="9" t="s">
        <v>215</v>
      </c>
      <c r="B242" s="27"/>
      <c r="C242" s="69">
        <v>30</v>
      </c>
      <c r="D242" s="77"/>
      <c r="E242" s="69"/>
      <c r="F242" s="69"/>
      <c r="G242" s="77">
        <f t="shared" si="60"/>
        <v>30</v>
      </c>
      <c r="H242" s="6">
        <f t="shared" si="54"/>
        <v>30</v>
      </c>
    </row>
    <row r="243" spans="1:10" ht="15.75" x14ac:dyDescent="0.25">
      <c r="A243" s="9" t="s">
        <v>227</v>
      </c>
      <c r="B243" s="28"/>
      <c r="C243" s="69">
        <v>10</v>
      </c>
      <c r="D243" s="77"/>
      <c r="E243" s="69"/>
      <c r="F243" s="69"/>
      <c r="G243" s="77">
        <f t="shared" si="60"/>
        <v>10</v>
      </c>
      <c r="H243" s="6">
        <f t="shared" si="54"/>
        <v>10</v>
      </c>
    </row>
    <row r="244" spans="1:10" ht="15.75" x14ac:dyDescent="0.25">
      <c r="A244" s="9" t="s">
        <v>200</v>
      </c>
      <c r="B244" s="27"/>
      <c r="C244" s="69">
        <v>45</v>
      </c>
      <c r="D244" s="77"/>
      <c r="E244" s="69"/>
      <c r="F244" s="69"/>
      <c r="G244" s="77">
        <f t="shared" si="60"/>
        <v>45</v>
      </c>
      <c r="H244" s="6">
        <f t="shared" si="54"/>
        <v>45</v>
      </c>
    </row>
    <row r="245" spans="1:10" ht="15.75" x14ac:dyDescent="0.25">
      <c r="A245" s="9" t="s">
        <v>571</v>
      </c>
      <c r="B245" s="27"/>
      <c r="C245" s="69">
        <v>0</v>
      </c>
      <c r="D245" s="77">
        <v>0</v>
      </c>
      <c r="E245" s="69"/>
      <c r="F245" s="69"/>
      <c r="G245" s="77">
        <f t="shared" si="60"/>
        <v>0</v>
      </c>
      <c r="H245" s="6">
        <f t="shared" si="54"/>
        <v>0</v>
      </c>
    </row>
    <row r="246" spans="1:10" ht="30.75" customHeight="1" x14ac:dyDescent="0.25">
      <c r="A246" s="9" t="s">
        <v>223</v>
      </c>
      <c r="B246" s="27"/>
      <c r="C246" s="69">
        <v>75</v>
      </c>
      <c r="D246" s="77"/>
      <c r="E246" s="69"/>
      <c r="F246" s="69"/>
      <c r="G246" s="77">
        <f t="shared" si="60"/>
        <v>75</v>
      </c>
      <c r="H246" s="6">
        <f t="shared" si="54"/>
        <v>75</v>
      </c>
    </row>
    <row r="247" spans="1:10" ht="15.75" x14ac:dyDescent="0.25">
      <c r="A247" s="9" t="s">
        <v>228</v>
      </c>
      <c r="B247" s="28"/>
      <c r="C247" s="69">
        <v>250</v>
      </c>
      <c r="D247" s="77"/>
      <c r="E247" s="69"/>
      <c r="F247" s="69"/>
      <c r="G247" s="77">
        <f t="shared" si="60"/>
        <v>250</v>
      </c>
      <c r="H247" s="6">
        <f t="shared" si="54"/>
        <v>250</v>
      </c>
    </row>
    <row r="248" spans="1:10" ht="31.5" x14ac:dyDescent="0.25">
      <c r="A248" s="9" t="s">
        <v>250</v>
      </c>
      <c r="B248" s="28"/>
      <c r="C248" s="77">
        <v>65</v>
      </c>
      <c r="D248" s="77"/>
      <c r="E248" s="77"/>
      <c r="F248" s="77"/>
      <c r="G248" s="77">
        <f t="shared" si="60"/>
        <v>65</v>
      </c>
      <c r="H248" s="6">
        <f t="shared" si="54"/>
        <v>65</v>
      </c>
    </row>
    <row r="249" spans="1:10" ht="15.75" x14ac:dyDescent="0.25">
      <c r="A249" s="9" t="s">
        <v>188</v>
      </c>
      <c r="B249" s="28"/>
      <c r="C249" s="77">
        <v>40</v>
      </c>
      <c r="D249" s="77"/>
      <c r="E249" s="77"/>
      <c r="F249" s="77"/>
      <c r="G249" s="77">
        <f t="shared" si="60"/>
        <v>40</v>
      </c>
      <c r="H249" s="6">
        <f t="shared" si="54"/>
        <v>40</v>
      </c>
    </row>
    <row r="250" spans="1:10" ht="15.75" x14ac:dyDescent="0.25">
      <c r="A250" s="12" t="s">
        <v>39</v>
      </c>
      <c r="B250" s="34" t="s">
        <v>138</v>
      </c>
      <c r="C250" s="109">
        <f>+C252+C253+C254+C255+C251</f>
        <v>57</v>
      </c>
      <c r="D250" s="109">
        <f t="shared" ref="D250:G250" si="61">+D252+D253+D254+D255+D251</f>
        <v>0</v>
      </c>
      <c r="E250" s="109">
        <f t="shared" si="61"/>
        <v>0</v>
      </c>
      <c r="F250" s="109">
        <f t="shared" si="61"/>
        <v>0</v>
      </c>
      <c r="G250" s="109">
        <f t="shared" si="61"/>
        <v>57</v>
      </c>
      <c r="H250" s="6">
        <f t="shared" si="54"/>
        <v>57</v>
      </c>
    </row>
    <row r="251" spans="1:10" ht="15.75" x14ac:dyDescent="0.25">
      <c r="A251" s="9" t="s">
        <v>571</v>
      </c>
      <c r="B251" s="34"/>
      <c r="C251" s="101">
        <v>20</v>
      </c>
      <c r="D251" s="101"/>
      <c r="E251" s="101"/>
      <c r="F251" s="101"/>
      <c r="G251" s="101">
        <v>20</v>
      </c>
      <c r="H251" s="6">
        <f t="shared" si="54"/>
        <v>20</v>
      </c>
    </row>
    <row r="252" spans="1:10" ht="23.25" customHeight="1" x14ac:dyDescent="0.25">
      <c r="A252" s="9" t="s">
        <v>224</v>
      </c>
      <c r="B252" s="28"/>
      <c r="C252" s="77">
        <v>10</v>
      </c>
      <c r="D252" s="77"/>
      <c r="E252" s="77"/>
      <c r="F252" s="77"/>
      <c r="G252" s="77">
        <f>+E252+D252+C252</f>
        <v>10</v>
      </c>
      <c r="H252" s="6">
        <f t="shared" si="54"/>
        <v>10</v>
      </c>
    </row>
    <row r="253" spans="1:10" ht="23.25" customHeight="1" x14ac:dyDescent="0.25">
      <c r="A253" s="55" t="s">
        <v>341</v>
      </c>
      <c r="B253" s="27"/>
      <c r="C253" s="57">
        <v>7</v>
      </c>
      <c r="D253" s="77"/>
      <c r="E253" s="69"/>
      <c r="F253" s="69"/>
      <c r="G253" s="77">
        <f>+E253+D253+C253</f>
        <v>7</v>
      </c>
      <c r="H253" s="6">
        <f t="shared" si="54"/>
        <v>7</v>
      </c>
    </row>
    <row r="254" spans="1:10" ht="32.25" customHeight="1" x14ac:dyDescent="0.25">
      <c r="A254" s="32" t="s">
        <v>443</v>
      </c>
      <c r="B254" s="28"/>
      <c r="C254" s="77">
        <v>10</v>
      </c>
      <c r="D254" s="77"/>
      <c r="E254" s="69"/>
      <c r="F254" s="69"/>
      <c r="G254" s="77">
        <f>+E254+D254+C254</f>
        <v>10</v>
      </c>
      <c r="H254" s="6">
        <f t="shared" si="54"/>
        <v>10</v>
      </c>
    </row>
    <row r="255" spans="1:10" ht="32.25" customHeight="1" x14ac:dyDescent="0.25">
      <c r="A255" s="32" t="s">
        <v>444</v>
      </c>
      <c r="B255" s="30"/>
      <c r="C255" s="58">
        <v>10</v>
      </c>
      <c r="D255" s="58"/>
      <c r="E255" s="58"/>
      <c r="F255" s="58"/>
      <c r="G255" s="77">
        <f>+E255+D255+C255</f>
        <v>10</v>
      </c>
      <c r="H255" s="6">
        <f t="shared" si="54"/>
        <v>10</v>
      </c>
    </row>
    <row r="256" spans="1:10" ht="15.75" x14ac:dyDescent="0.25">
      <c r="A256" s="12" t="s">
        <v>85</v>
      </c>
      <c r="B256" s="8" t="s">
        <v>84</v>
      </c>
      <c r="C256" s="13">
        <f>+C257+C258+C259+C261+C262+C260</f>
        <v>56997</v>
      </c>
      <c r="D256" s="13">
        <f t="shared" ref="D256:G256" si="62">+D257+D258+D259+D261+D262+D260</f>
        <v>0</v>
      </c>
      <c r="E256" s="13">
        <f t="shared" si="62"/>
        <v>0</v>
      </c>
      <c r="F256" s="13">
        <f t="shared" si="62"/>
        <v>0</v>
      </c>
      <c r="G256" s="13">
        <f t="shared" si="62"/>
        <v>56997</v>
      </c>
      <c r="H256" s="6">
        <f t="shared" si="54"/>
        <v>56997</v>
      </c>
      <c r="J256" s="4"/>
    </row>
    <row r="257" spans="1:11" ht="15.75" x14ac:dyDescent="0.25">
      <c r="A257" s="12" t="s">
        <v>10</v>
      </c>
      <c r="B257" s="114" t="s">
        <v>86</v>
      </c>
      <c r="C257" s="13">
        <f>C264+C269+C290+C294</f>
        <v>22128</v>
      </c>
      <c r="D257" s="13">
        <f t="shared" ref="D257:G257" si="63">D264+D269+D290+D294</f>
        <v>0</v>
      </c>
      <c r="E257" s="13">
        <f t="shared" si="63"/>
        <v>0</v>
      </c>
      <c r="F257" s="13">
        <f t="shared" si="63"/>
        <v>0</v>
      </c>
      <c r="G257" s="13">
        <f t="shared" si="63"/>
        <v>22128</v>
      </c>
      <c r="H257" s="6">
        <f t="shared" si="54"/>
        <v>22128</v>
      </c>
      <c r="K257" s="4"/>
    </row>
    <row r="258" spans="1:11" ht="15.75" x14ac:dyDescent="0.25">
      <c r="A258" s="12" t="s">
        <v>11</v>
      </c>
      <c r="B258" s="8" t="s">
        <v>87</v>
      </c>
      <c r="C258" s="13">
        <f>+C270+C291+C295+C265</f>
        <v>4130</v>
      </c>
      <c r="D258" s="13">
        <f t="shared" ref="D258:G258" si="64">+D270+D291+D295+D265</f>
        <v>0</v>
      </c>
      <c r="E258" s="13">
        <f t="shared" si="64"/>
        <v>0</v>
      </c>
      <c r="F258" s="13">
        <f t="shared" si="64"/>
        <v>0</v>
      </c>
      <c r="G258" s="13">
        <f t="shared" si="64"/>
        <v>4130</v>
      </c>
      <c r="H258" s="6">
        <f t="shared" si="54"/>
        <v>4130</v>
      </c>
    </row>
    <row r="259" spans="1:11" ht="15.75" x14ac:dyDescent="0.25">
      <c r="A259" s="12" t="s">
        <v>13</v>
      </c>
      <c r="B259" s="8" t="s">
        <v>88</v>
      </c>
      <c r="C259" s="13">
        <f>+C271+C285</f>
        <v>30012</v>
      </c>
      <c r="D259" s="13">
        <f t="shared" ref="D259:G259" si="65">+D271+D285</f>
        <v>0</v>
      </c>
      <c r="E259" s="13">
        <f t="shared" si="65"/>
        <v>0</v>
      </c>
      <c r="F259" s="13"/>
      <c r="G259" s="13">
        <f t="shared" si="65"/>
        <v>30012</v>
      </c>
      <c r="H259" s="6">
        <f t="shared" si="54"/>
        <v>30012</v>
      </c>
    </row>
    <row r="260" spans="1:11" ht="15.75" x14ac:dyDescent="0.25">
      <c r="A260" s="12" t="s">
        <v>560</v>
      </c>
      <c r="B260" s="8" t="s">
        <v>559</v>
      </c>
      <c r="C260" s="13">
        <v>440</v>
      </c>
      <c r="D260" s="13"/>
      <c r="E260" s="13"/>
      <c r="F260" s="13">
        <v>0</v>
      </c>
      <c r="G260" s="13">
        <v>440</v>
      </c>
      <c r="H260" s="6">
        <f t="shared" si="54"/>
        <v>440</v>
      </c>
    </row>
    <row r="261" spans="1:11" ht="15.75" x14ac:dyDescent="0.25">
      <c r="A261" s="12" t="s">
        <v>177</v>
      </c>
      <c r="B261" s="8" t="s">
        <v>178</v>
      </c>
      <c r="C261" s="13">
        <f>C277</f>
        <v>199</v>
      </c>
      <c r="D261" s="13">
        <f t="shared" ref="D261:G261" si="66">D277</f>
        <v>0</v>
      </c>
      <c r="E261" s="13">
        <f t="shared" si="66"/>
        <v>0</v>
      </c>
      <c r="F261" s="13"/>
      <c r="G261" s="13">
        <f t="shared" si="66"/>
        <v>199</v>
      </c>
      <c r="H261" s="6">
        <f t="shared" si="54"/>
        <v>199</v>
      </c>
    </row>
    <row r="262" spans="1:11" ht="15.75" x14ac:dyDescent="0.25">
      <c r="A262" s="12" t="s">
        <v>12</v>
      </c>
      <c r="B262" s="8" t="s">
        <v>123</v>
      </c>
      <c r="C262" s="13">
        <f>+C266+C292+C296+C284</f>
        <v>88</v>
      </c>
      <c r="D262" s="13">
        <f t="shared" ref="D262:G262" si="67">+D266+D292+D296+D284</f>
        <v>0</v>
      </c>
      <c r="E262" s="13">
        <f t="shared" si="67"/>
        <v>0</v>
      </c>
      <c r="F262" s="13">
        <f t="shared" si="67"/>
        <v>0</v>
      </c>
      <c r="G262" s="13">
        <f t="shared" si="67"/>
        <v>88</v>
      </c>
      <c r="H262" s="6">
        <f t="shared" si="54"/>
        <v>88</v>
      </c>
    </row>
    <row r="263" spans="1:11" ht="15.75" x14ac:dyDescent="0.25">
      <c r="A263" s="12" t="s">
        <v>185</v>
      </c>
      <c r="B263" s="8" t="s">
        <v>89</v>
      </c>
      <c r="C263" s="13">
        <f>+C264+C265+C266</f>
        <v>4685</v>
      </c>
      <c r="D263" s="13">
        <f t="shared" ref="D263:G263" si="68">+D264+D265+D266</f>
        <v>0</v>
      </c>
      <c r="E263" s="13">
        <f t="shared" si="68"/>
        <v>0</v>
      </c>
      <c r="F263" s="13">
        <f t="shared" si="68"/>
        <v>0</v>
      </c>
      <c r="G263" s="13">
        <f t="shared" si="68"/>
        <v>4685</v>
      </c>
      <c r="H263" s="6">
        <f t="shared" si="54"/>
        <v>4685</v>
      </c>
    </row>
    <row r="264" spans="1:11" ht="15.75" x14ac:dyDescent="0.25">
      <c r="A264" s="7" t="s">
        <v>1</v>
      </c>
      <c r="B264" s="26"/>
      <c r="C264" s="77">
        <v>3550</v>
      </c>
      <c r="D264" s="77"/>
      <c r="E264" s="77"/>
      <c r="F264" s="77"/>
      <c r="G264" s="77">
        <f>+F264+E264+C264</f>
        <v>3550</v>
      </c>
      <c r="H264" s="6">
        <f t="shared" si="54"/>
        <v>3550</v>
      </c>
    </row>
    <row r="265" spans="1:11" ht="15.75" x14ac:dyDescent="0.25">
      <c r="A265" s="7" t="s">
        <v>49</v>
      </c>
      <c r="B265" s="26"/>
      <c r="C265" s="77">
        <v>1135</v>
      </c>
      <c r="D265" s="77"/>
      <c r="E265" s="77"/>
      <c r="F265" s="77"/>
      <c r="G265" s="77">
        <f>+E265+D265+C265</f>
        <v>1135</v>
      </c>
      <c r="H265" s="6">
        <f t="shared" ref="H265:H328" si="69">+E265+D265+C265</f>
        <v>1135</v>
      </c>
    </row>
    <row r="266" spans="1:11" ht="15.75" x14ac:dyDescent="0.25">
      <c r="A266" s="7" t="s">
        <v>12</v>
      </c>
      <c r="B266" s="26"/>
      <c r="C266" s="77">
        <v>0</v>
      </c>
      <c r="D266" s="77"/>
      <c r="E266" s="77">
        <v>0</v>
      </c>
      <c r="F266" s="77"/>
      <c r="G266" s="77">
        <f>+E266+D266+C266</f>
        <v>0</v>
      </c>
      <c r="H266" s="6">
        <f t="shared" si="69"/>
        <v>0</v>
      </c>
    </row>
    <row r="267" spans="1:11" ht="15.75" x14ac:dyDescent="0.25">
      <c r="A267" s="12" t="s">
        <v>43</v>
      </c>
      <c r="B267" s="8" t="s">
        <v>90</v>
      </c>
      <c r="C267" s="13">
        <f>+C269+C270+C271+C272</f>
        <v>41965</v>
      </c>
      <c r="D267" s="13">
        <f t="shared" ref="D267:G267" si="70">+D269+D270+D271+D272</f>
        <v>0</v>
      </c>
      <c r="E267" s="13">
        <f t="shared" si="70"/>
        <v>0</v>
      </c>
      <c r="F267" s="13">
        <f t="shared" si="70"/>
        <v>0</v>
      </c>
      <c r="G267" s="13">
        <f t="shared" si="70"/>
        <v>41965</v>
      </c>
      <c r="H267" s="6">
        <f t="shared" si="69"/>
        <v>41965</v>
      </c>
    </row>
    <row r="268" spans="1:11" ht="15.75" x14ac:dyDescent="0.25">
      <c r="A268" s="12" t="s">
        <v>189</v>
      </c>
      <c r="B268" s="26"/>
      <c r="C268" s="77"/>
      <c r="D268" s="13"/>
      <c r="E268" s="77"/>
      <c r="F268" s="77"/>
      <c r="G268" s="77">
        <f>+E268+D268+C268</f>
        <v>0</v>
      </c>
      <c r="H268" s="6">
        <f t="shared" si="69"/>
        <v>0</v>
      </c>
    </row>
    <row r="269" spans="1:11" ht="15.75" x14ac:dyDescent="0.25">
      <c r="A269" s="7" t="s">
        <v>1</v>
      </c>
      <c r="B269" s="26"/>
      <c r="C269" s="77">
        <f>+C274+C279+C282</f>
        <v>11783</v>
      </c>
      <c r="D269" s="77">
        <f t="shared" ref="D269:G269" si="71">+D274+D279+D282</f>
        <v>0</v>
      </c>
      <c r="E269" s="77">
        <f t="shared" si="71"/>
        <v>0</v>
      </c>
      <c r="F269" s="77"/>
      <c r="G269" s="77">
        <f t="shared" si="71"/>
        <v>11783</v>
      </c>
      <c r="H269" s="6">
        <f t="shared" si="69"/>
        <v>11783</v>
      </c>
    </row>
    <row r="270" spans="1:11" ht="15.75" x14ac:dyDescent="0.25">
      <c r="A270" s="7" t="s">
        <v>49</v>
      </c>
      <c r="B270" s="26"/>
      <c r="C270" s="77">
        <f>+C275+C280+C283</f>
        <v>381</v>
      </c>
      <c r="D270" s="77">
        <f t="shared" ref="D270:F270" si="72">+D275+D280+D283</f>
        <v>0</v>
      </c>
      <c r="E270" s="77">
        <f t="shared" si="72"/>
        <v>0</v>
      </c>
      <c r="F270" s="77">
        <f t="shared" si="72"/>
        <v>0</v>
      </c>
      <c r="G270" s="77">
        <f>+G275+G280+G283</f>
        <v>381</v>
      </c>
      <c r="H270" s="6">
        <f t="shared" si="69"/>
        <v>381</v>
      </c>
    </row>
    <row r="271" spans="1:11" ht="15.75" x14ac:dyDescent="0.25">
      <c r="A271" s="7" t="s">
        <v>13</v>
      </c>
      <c r="B271" s="26"/>
      <c r="C271" s="77">
        <f>C276</f>
        <v>29602</v>
      </c>
      <c r="D271" s="77">
        <f t="shared" ref="D271:G271" si="73">D276</f>
        <v>0</v>
      </c>
      <c r="E271" s="77">
        <f t="shared" si="73"/>
        <v>0</v>
      </c>
      <c r="F271" s="77"/>
      <c r="G271" s="77">
        <f t="shared" si="73"/>
        <v>29602</v>
      </c>
      <c r="H271" s="6">
        <f t="shared" si="69"/>
        <v>29602</v>
      </c>
    </row>
    <row r="272" spans="1:11" ht="15.75" x14ac:dyDescent="0.25">
      <c r="A272" s="7" t="s">
        <v>177</v>
      </c>
      <c r="B272" s="26"/>
      <c r="C272" s="77">
        <f>C277</f>
        <v>199</v>
      </c>
      <c r="D272" s="77">
        <f t="shared" ref="D272:G272" si="74">D277</f>
        <v>0</v>
      </c>
      <c r="E272" s="77">
        <f t="shared" si="74"/>
        <v>0</v>
      </c>
      <c r="F272" s="77"/>
      <c r="G272" s="77">
        <f t="shared" si="74"/>
        <v>199</v>
      </c>
      <c r="H272" s="6">
        <f t="shared" si="69"/>
        <v>199</v>
      </c>
    </row>
    <row r="273" spans="1:8" ht="15.75" x14ac:dyDescent="0.25">
      <c r="A273" s="12" t="s">
        <v>145</v>
      </c>
      <c r="B273" s="8" t="s">
        <v>146</v>
      </c>
      <c r="C273" s="13">
        <f>C274+C275+C276+C277</f>
        <v>40242</v>
      </c>
      <c r="D273" s="13">
        <f t="shared" ref="D273:G273" si="75">D274+D275+D276+D277</f>
        <v>0</v>
      </c>
      <c r="E273" s="13">
        <f t="shared" si="75"/>
        <v>0</v>
      </c>
      <c r="F273" s="13"/>
      <c r="G273" s="13">
        <f t="shared" si="75"/>
        <v>40242</v>
      </c>
      <c r="H273" s="6">
        <f t="shared" si="69"/>
        <v>40242</v>
      </c>
    </row>
    <row r="274" spans="1:8" ht="15.75" x14ac:dyDescent="0.25">
      <c r="A274" s="7" t="s">
        <v>38</v>
      </c>
      <c r="B274" s="26"/>
      <c r="C274" s="77">
        <v>10305</v>
      </c>
      <c r="D274" s="77"/>
      <c r="E274" s="77"/>
      <c r="F274" s="77"/>
      <c r="G274" s="77">
        <f>+E274+D274+C274</f>
        <v>10305</v>
      </c>
      <c r="H274" s="6">
        <f t="shared" si="69"/>
        <v>10305</v>
      </c>
    </row>
    <row r="275" spans="1:8" ht="15.75" x14ac:dyDescent="0.25">
      <c r="A275" s="7" t="s">
        <v>49</v>
      </c>
      <c r="B275" s="26"/>
      <c r="C275" s="77">
        <v>136</v>
      </c>
      <c r="D275" s="77"/>
      <c r="E275" s="77"/>
      <c r="F275" s="77"/>
      <c r="G275" s="77">
        <f>+E275+D275+C275</f>
        <v>136</v>
      </c>
      <c r="H275" s="6">
        <f t="shared" si="69"/>
        <v>136</v>
      </c>
    </row>
    <row r="276" spans="1:8" ht="15.75" x14ac:dyDescent="0.25">
      <c r="A276" s="7" t="s">
        <v>13</v>
      </c>
      <c r="B276" s="26"/>
      <c r="C276" s="77">
        <v>29602</v>
      </c>
      <c r="D276" s="77"/>
      <c r="E276" s="77"/>
      <c r="F276" s="77"/>
      <c r="G276" s="77">
        <f>+E276+D276+C276</f>
        <v>29602</v>
      </c>
      <c r="H276" s="6">
        <f t="shared" si="69"/>
        <v>29602</v>
      </c>
    </row>
    <row r="277" spans="1:8" ht="15.75" x14ac:dyDescent="0.25">
      <c r="A277" s="7" t="s">
        <v>177</v>
      </c>
      <c r="B277" s="26"/>
      <c r="C277" s="77">
        <v>199</v>
      </c>
      <c r="D277" s="77"/>
      <c r="E277" s="77"/>
      <c r="F277" s="77"/>
      <c r="G277" s="77">
        <f>+E277+D277+C277</f>
        <v>199</v>
      </c>
      <c r="H277" s="6">
        <f t="shared" si="69"/>
        <v>199</v>
      </c>
    </row>
    <row r="278" spans="1:8" ht="15.75" x14ac:dyDescent="0.25">
      <c r="A278" s="12" t="s">
        <v>279</v>
      </c>
      <c r="B278" s="8" t="s">
        <v>280</v>
      </c>
      <c r="C278" s="13">
        <f>+C279+C280</f>
        <v>980</v>
      </c>
      <c r="D278" s="13">
        <f t="shared" ref="D278:G278" si="76">+D279+D280</f>
        <v>0</v>
      </c>
      <c r="E278" s="13">
        <f t="shared" si="76"/>
        <v>0</v>
      </c>
      <c r="F278" s="13"/>
      <c r="G278" s="13">
        <f t="shared" si="76"/>
        <v>980</v>
      </c>
      <c r="H278" s="6">
        <f t="shared" si="69"/>
        <v>980</v>
      </c>
    </row>
    <row r="279" spans="1:8" ht="15.75" x14ac:dyDescent="0.25">
      <c r="A279" s="7" t="s">
        <v>1</v>
      </c>
      <c r="B279" s="26"/>
      <c r="C279" s="77">
        <v>874</v>
      </c>
      <c r="D279" s="77"/>
      <c r="E279" s="77"/>
      <c r="F279" s="77"/>
      <c r="G279" s="77">
        <f>+E279+D279+C279</f>
        <v>874</v>
      </c>
      <c r="H279" s="6">
        <f t="shared" si="69"/>
        <v>874</v>
      </c>
    </row>
    <row r="280" spans="1:8" ht="15.75" x14ac:dyDescent="0.25">
      <c r="A280" s="7" t="s">
        <v>49</v>
      </c>
      <c r="B280" s="26"/>
      <c r="C280" s="77">
        <v>106</v>
      </c>
      <c r="D280" s="77"/>
      <c r="E280" s="77"/>
      <c r="F280" s="77"/>
      <c r="G280" s="77">
        <f>+E280+D280+C280</f>
        <v>106</v>
      </c>
      <c r="H280" s="6">
        <f t="shared" si="69"/>
        <v>106</v>
      </c>
    </row>
    <row r="281" spans="1:8" ht="15.75" x14ac:dyDescent="0.25">
      <c r="A281" s="12" t="s">
        <v>281</v>
      </c>
      <c r="B281" s="26"/>
      <c r="C281" s="13">
        <f>+C282+C283+C284</f>
        <v>796</v>
      </c>
      <c r="D281" s="13">
        <f t="shared" ref="D281:G281" si="77">+D282+D283+D284</f>
        <v>0</v>
      </c>
      <c r="E281" s="13">
        <f t="shared" si="77"/>
        <v>0</v>
      </c>
      <c r="F281" s="13">
        <f t="shared" si="77"/>
        <v>0</v>
      </c>
      <c r="G281" s="13">
        <f t="shared" si="77"/>
        <v>796</v>
      </c>
      <c r="H281" s="6">
        <f t="shared" si="69"/>
        <v>796</v>
      </c>
    </row>
    <row r="282" spans="1:8" ht="15.75" x14ac:dyDescent="0.25">
      <c r="A282" s="7" t="s">
        <v>1</v>
      </c>
      <c r="B282" s="26"/>
      <c r="C282" s="77">
        <v>604</v>
      </c>
      <c r="D282" s="77"/>
      <c r="E282" s="77"/>
      <c r="F282" s="77"/>
      <c r="G282" s="77">
        <f>+E282+D282+C282</f>
        <v>604</v>
      </c>
      <c r="H282" s="6">
        <f t="shared" si="69"/>
        <v>604</v>
      </c>
    </row>
    <row r="283" spans="1:8" ht="15.75" x14ac:dyDescent="0.25">
      <c r="A283" s="7" t="s">
        <v>49</v>
      </c>
      <c r="B283" s="26"/>
      <c r="C283" s="77">
        <v>139</v>
      </c>
      <c r="D283" s="77"/>
      <c r="E283" s="77"/>
      <c r="F283" s="77"/>
      <c r="G283" s="77">
        <f>+F283+E283+C283</f>
        <v>139</v>
      </c>
      <c r="H283" s="6">
        <f t="shared" si="69"/>
        <v>139</v>
      </c>
    </row>
    <row r="284" spans="1:8" ht="15.75" x14ac:dyDescent="0.25">
      <c r="A284" s="7" t="s">
        <v>12</v>
      </c>
      <c r="B284" s="26"/>
      <c r="C284" s="77">
        <v>53</v>
      </c>
      <c r="D284" s="77"/>
      <c r="E284" s="77"/>
      <c r="F284" s="77"/>
      <c r="G284" s="77">
        <f>+E284+D284+C284</f>
        <v>53</v>
      </c>
      <c r="H284" s="6">
        <f t="shared" si="69"/>
        <v>53</v>
      </c>
    </row>
    <row r="285" spans="1:8" ht="15.75" x14ac:dyDescent="0.25">
      <c r="A285" s="12" t="s">
        <v>92</v>
      </c>
      <c r="B285" s="8" t="s">
        <v>91</v>
      </c>
      <c r="C285" s="13">
        <f>+C286+C287+C288</f>
        <v>410</v>
      </c>
      <c r="D285" s="13">
        <f t="shared" ref="D285:G285" si="78">+D286+D287+D288</f>
        <v>0</v>
      </c>
      <c r="E285" s="13">
        <f t="shared" si="78"/>
        <v>0</v>
      </c>
      <c r="F285" s="13"/>
      <c r="G285" s="13">
        <f t="shared" si="78"/>
        <v>410</v>
      </c>
      <c r="H285" s="6">
        <f t="shared" si="69"/>
        <v>410</v>
      </c>
    </row>
    <row r="286" spans="1:8" ht="15.75" x14ac:dyDescent="0.25">
      <c r="A286" s="7" t="s">
        <v>245</v>
      </c>
      <c r="B286" s="26"/>
      <c r="C286" s="77">
        <v>160</v>
      </c>
      <c r="D286" s="77"/>
      <c r="E286" s="77"/>
      <c r="F286" s="77"/>
      <c r="G286" s="77">
        <f>+E286+D286+C286</f>
        <v>160</v>
      </c>
      <c r="H286" s="6">
        <f t="shared" si="69"/>
        <v>160</v>
      </c>
    </row>
    <row r="287" spans="1:8" ht="15.75" x14ac:dyDescent="0.25">
      <c r="A287" s="7" t="s">
        <v>246</v>
      </c>
      <c r="B287" s="26"/>
      <c r="C287" s="77">
        <v>50</v>
      </c>
      <c r="D287" s="77"/>
      <c r="E287" s="77"/>
      <c r="F287" s="77"/>
      <c r="G287" s="77">
        <f>+E287+D287+C287</f>
        <v>50</v>
      </c>
      <c r="H287" s="6">
        <f t="shared" si="69"/>
        <v>50</v>
      </c>
    </row>
    <row r="288" spans="1:8" ht="15.75" x14ac:dyDescent="0.25">
      <c r="A288" s="7" t="s">
        <v>14</v>
      </c>
      <c r="B288" s="26"/>
      <c r="C288" s="77">
        <v>200</v>
      </c>
      <c r="D288" s="77"/>
      <c r="E288" s="77"/>
      <c r="F288" s="77"/>
      <c r="G288" s="77">
        <f>+E288+D288+C288</f>
        <v>200</v>
      </c>
      <c r="H288" s="6">
        <f t="shared" si="69"/>
        <v>200</v>
      </c>
    </row>
    <row r="289" spans="1:8" ht="15.75" x14ac:dyDescent="0.25">
      <c r="A289" s="12" t="s">
        <v>15</v>
      </c>
      <c r="B289" s="8" t="s">
        <v>93</v>
      </c>
      <c r="C289" s="13">
        <f>+C290+C291+C292</f>
        <v>2467</v>
      </c>
      <c r="D289" s="13">
        <f t="shared" ref="D289:G289" si="79">+D290+D291+D292</f>
        <v>0</v>
      </c>
      <c r="E289" s="13">
        <f t="shared" si="79"/>
        <v>0</v>
      </c>
      <c r="F289" s="13">
        <f t="shared" si="79"/>
        <v>0</v>
      </c>
      <c r="G289" s="13">
        <f t="shared" si="79"/>
        <v>2467</v>
      </c>
      <c r="H289" s="6">
        <f t="shared" si="69"/>
        <v>2467</v>
      </c>
    </row>
    <row r="290" spans="1:8" ht="15.75" x14ac:dyDescent="0.25">
      <c r="A290" s="7" t="s">
        <v>1</v>
      </c>
      <c r="B290" s="26"/>
      <c r="C290" s="77">
        <v>940</v>
      </c>
      <c r="D290" s="77"/>
      <c r="E290" s="77"/>
      <c r="F290" s="77"/>
      <c r="G290" s="77">
        <f>+F290+E290+C290</f>
        <v>940</v>
      </c>
      <c r="H290" s="6">
        <f t="shared" si="69"/>
        <v>940</v>
      </c>
    </row>
    <row r="291" spans="1:8" ht="15.75" x14ac:dyDescent="0.25">
      <c r="A291" s="7" t="s">
        <v>49</v>
      </c>
      <c r="B291" s="26"/>
      <c r="C291" s="77">
        <v>1510</v>
      </c>
      <c r="D291" s="77"/>
      <c r="E291" s="77"/>
      <c r="F291" s="77"/>
      <c r="G291" s="77">
        <v>1510</v>
      </c>
      <c r="H291" s="6">
        <f t="shared" si="69"/>
        <v>1510</v>
      </c>
    </row>
    <row r="292" spans="1:8" ht="15.75" x14ac:dyDescent="0.25">
      <c r="A292" s="7" t="s">
        <v>165</v>
      </c>
      <c r="B292" s="26"/>
      <c r="C292" s="77">
        <v>17</v>
      </c>
      <c r="D292" s="77"/>
      <c r="E292" s="77"/>
      <c r="F292" s="77"/>
      <c r="G292" s="77">
        <f>+E292+D292+C292</f>
        <v>17</v>
      </c>
      <c r="H292" s="6">
        <f t="shared" si="69"/>
        <v>17</v>
      </c>
    </row>
    <row r="293" spans="1:8" ht="15.75" x14ac:dyDescent="0.25">
      <c r="A293" s="12" t="s">
        <v>150</v>
      </c>
      <c r="B293" s="8" t="s">
        <v>94</v>
      </c>
      <c r="C293" s="13">
        <f>+C294+C295+C296</f>
        <v>6977</v>
      </c>
      <c r="D293" s="13">
        <f t="shared" ref="D293:G293" si="80">+D294+D295+D296</f>
        <v>0</v>
      </c>
      <c r="E293" s="13">
        <f t="shared" si="80"/>
        <v>0</v>
      </c>
      <c r="F293" s="13">
        <f t="shared" si="80"/>
        <v>0</v>
      </c>
      <c r="G293" s="13">
        <f t="shared" si="80"/>
        <v>6977</v>
      </c>
      <c r="H293" s="6">
        <f t="shared" si="69"/>
        <v>6977</v>
      </c>
    </row>
    <row r="294" spans="1:8" ht="15.75" x14ac:dyDescent="0.25">
      <c r="A294" s="7" t="s">
        <v>1</v>
      </c>
      <c r="B294" s="26"/>
      <c r="C294" s="77">
        <f>+C298+C302+C305+C309</f>
        <v>5855</v>
      </c>
      <c r="D294" s="77">
        <f t="shared" ref="D294:G294" si="81">+D298+D302+D305+D309</f>
        <v>0</v>
      </c>
      <c r="E294" s="77">
        <f t="shared" si="81"/>
        <v>0</v>
      </c>
      <c r="F294" s="77"/>
      <c r="G294" s="77">
        <f t="shared" si="81"/>
        <v>5855</v>
      </c>
      <c r="H294" s="6">
        <f t="shared" si="69"/>
        <v>5855</v>
      </c>
    </row>
    <row r="295" spans="1:8" ht="15.75" x14ac:dyDescent="0.25">
      <c r="A295" s="7" t="s">
        <v>49</v>
      </c>
      <c r="B295" s="26"/>
      <c r="C295" s="77">
        <f>+C299+C303+C306+C310</f>
        <v>1104</v>
      </c>
      <c r="D295" s="77">
        <f t="shared" ref="D295:G295" si="82">+D299+D303+D306+D310</f>
        <v>0</v>
      </c>
      <c r="E295" s="77"/>
      <c r="F295" s="77"/>
      <c r="G295" s="77">
        <f t="shared" si="82"/>
        <v>1104</v>
      </c>
      <c r="H295" s="6">
        <f t="shared" si="69"/>
        <v>1104</v>
      </c>
    </row>
    <row r="296" spans="1:8" ht="15.75" x14ac:dyDescent="0.25">
      <c r="A296" s="7" t="s">
        <v>165</v>
      </c>
      <c r="B296" s="26"/>
      <c r="C296" s="77">
        <f>+C307+C300</f>
        <v>18</v>
      </c>
      <c r="D296" s="77">
        <f t="shared" ref="D296:G296" si="83">+D307+D300</f>
        <v>0</v>
      </c>
      <c r="E296" s="77">
        <f t="shared" si="83"/>
        <v>0</v>
      </c>
      <c r="F296" s="77"/>
      <c r="G296" s="77">
        <f t="shared" si="83"/>
        <v>18</v>
      </c>
      <c r="H296" s="6">
        <f t="shared" si="69"/>
        <v>18</v>
      </c>
    </row>
    <row r="297" spans="1:8" ht="15.75" x14ac:dyDescent="0.25">
      <c r="A297" s="12" t="s">
        <v>147</v>
      </c>
      <c r="B297" s="8" t="s">
        <v>421</v>
      </c>
      <c r="C297" s="13">
        <f>+C298+C299+C300</f>
        <v>4997</v>
      </c>
      <c r="D297" s="13">
        <f t="shared" ref="D297:G297" si="84">+D298+D299+D300</f>
        <v>0</v>
      </c>
      <c r="E297" s="13">
        <f t="shared" si="84"/>
        <v>0</v>
      </c>
      <c r="F297" s="13"/>
      <c r="G297" s="13">
        <f t="shared" si="84"/>
        <v>4997</v>
      </c>
      <c r="H297" s="6">
        <f t="shared" si="69"/>
        <v>4997</v>
      </c>
    </row>
    <row r="298" spans="1:8" ht="15.75" x14ac:dyDescent="0.25">
      <c r="A298" s="7" t="s">
        <v>1</v>
      </c>
      <c r="B298" s="26"/>
      <c r="C298" s="77">
        <v>4758</v>
      </c>
      <c r="D298" s="77"/>
      <c r="E298" s="77"/>
      <c r="F298" s="77"/>
      <c r="G298" s="77">
        <f>+E298+D298+C298</f>
        <v>4758</v>
      </c>
      <c r="H298" s="6">
        <f t="shared" si="69"/>
        <v>4758</v>
      </c>
    </row>
    <row r="299" spans="1:8" ht="15.75" x14ac:dyDescent="0.25">
      <c r="A299" s="7" t="s">
        <v>49</v>
      </c>
      <c r="B299" s="26"/>
      <c r="C299" s="77">
        <v>229</v>
      </c>
      <c r="D299" s="77"/>
      <c r="E299" s="77"/>
      <c r="F299" s="77"/>
      <c r="G299" s="77">
        <f>+E299+D299+C299</f>
        <v>229</v>
      </c>
      <c r="H299" s="6">
        <f t="shared" si="69"/>
        <v>229</v>
      </c>
    </row>
    <row r="300" spans="1:8" ht="15.75" x14ac:dyDescent="0.25">
      <c r="A300" s="7" t="s">
        <v>165</v>
      </c>
      <c r="B300" s="26"/>
      <c r="C300" s="77">
        <v>10</v>
      </c>
      <c r="D300" s="77"/>
      <c r="E300" s="77"/>
      <c r="F300" s="77"/>
      <c r="G300" s="77">
        <f>+E300+D300+C300</f>
        <v>10</v>
      </c>
      <c r="H300" s="6">
        <f t="shared" si="69"/>
        <v>10</v>
      </c>
    </row>
    <row r="301" spans="1:8" ht="15.75" x14ac:dyDescent="0.25">
      <c r="A301" s="12" t="s">
        <v>148</v>
      </c>
      <c r="B301" s="8" t="s">
        <v>423</v>
      </c>
      <c r="C301" s="13">
        <f>+C302+C303</f>
        <v>582</v>
      </c>
      <c r="D301" s="13">
        <f t="shared" ref="D301:G301" si="85">+D302+D303</f>
        <v>0</v>
      </c>
      <c r="E301" s="13">
        <f t="shared" si="85"/>
        <v>0</v>
      </c>
      <c r="F301" s="13"/>
      <c r="G301" s="13">
        <f t="shared" si="85"/>
        <v>582</v>
      </c>
      <c r="H301" s="6">
        <f t="shared" si="69"/>
        <v>582</v>
      </c>
    </row>
    <row r="302" spans="1:8" ht="15.75" x14ac:dyDescent="0.25">
      <c r="A302" s="7" t="s">
        <v>1</v>
      </c>
      <c r="B302" s="26"/>
      <c r="C302" s="77">
        <v>233</v>
      </c>
      <c r="D302" s="77"/>
      <c r="E302" s="77"/>
      <c r="F302" s="77"/>
      <c r="G302" s="77">
        <f>+E302+D302+C302</f>
        <v>233</v>
      </c>
      <c r="H302" s="6">
        <f t="shared" si="69"/>
        <v>233</v>
      </c>
    </row>
    <row r="303" spans="1:8" ht="15.75" x14ac:dyDescent="0.25">
      <c r="A303" s="7" t="s">
        <v>49</v>
      </c>
      <c r="B303" s="26"/>
      <c r="C303" s="77">
        <v>349</v>
      </c>
      <c r="D303" s="77"/>
      <c r="E303" s="77"/>
      <c r="F303" s="77"/>
      <c r="G303" s="77">
        <f>+E303+D303+C303</f>
        <v>349</v>
      </c>
      <c r="H303" s="6">
        <f t="shared" si="69"/>
        <v>349</v>
      </c>
    </row>
    <row r="304" spans="1:8" ht="15.75" x14ac:dyDescent="0.25">
      <c r="A304" s="12" t="s">
        <v>149</v>
      </c>
      <c r="B304" s="8" t="s">
        <v>422</v>
      </c>
      <c r="C304" s="13">
        <f>+C305+C306+C307</f>
        <v>1073</v>
      </c>
      <c r="D304" s="13">
        <f t="shared" ref="D304:G304" si="86">+D305+D306+D307</f>
        <v>0</v>
      </c>
      <c r="E304" s="13">
        <f t="shared" si="86"/>
        <v>0</v>
      </c>
      <c r="F304" s="13">
        <f t="shared" si="86"/>
        <v>0</v>
      </c>
      <c r="G304" s="13">
        <f t="shared" si="86"/>
        <v>1073</v>
      </c>
      <c r="H304" s="6">
        <f t="shared" si="69"/>
        <v>1073</v>
      </c>
    </row>
    <row r="305" spans="1:8" ht="15.75" x14ac:dyDescent="0.25">
      <c r="A305" s="7" t="s">
        <v>1</v>
      </c>
      <c r="B305" s="26"/>
      <c r="C305" s="77">
        <v>615</v>
      </c>
      <c r="D305" s="77"/>
      <c r="E305" s="77"/>
      <c r="F305" s="77"/>
      <c r="G305" s="77">
        <f>+E305+D305+C305</f>
        <v>615</v>
      </c>
      <c r="H305" s="6">
        <f t="shared" si="69"/>
        <v>615</v>
      </c>
    </row>
    <row r="306" spans="1:8" ht="15.75" x14ac:dyDescent="0.25">
      <c r="A306" s="7" t="s">
        <v>49</v>
      </c>
      <c r="B306" s="26"/>
      <c r="C306" s="77">
        <v>450</v>
      </c>
      <c r="D306" s="77"/>
      <c r="E306" s="77"/>
      <c r="F306" s="77"/>
      <c r="G306" s="77">
        <f>+F306+E306+C306</f>
        <v>450</v>
      </c>
      <c r="H306" s="6">
        <f t="shared" si="69"/>
        <v>450</v>
      </c>
    </row>
    <row r="307" spans="1:8" ht="15.75" x14ac:dyDescent="0.25">
      <c r="A307" s="7" t="s">
        <v>165</v>
      </c>
      <c r="B307" s="26"/>
      <c r="C307" s="77">
        <v>8</v>
      </c>
      <c r="D307" s="77"/>
      <c r="E307" s="77"/>
      <c r="F307" s="77"/>
      <c r="G307" s="77">
        <f>+E307+D307+C307</f>
        <v>8</v>
      </c>
      <c r="H307" s="6">
        <f t="shared" si="69"/>
        <v>8</v>
      </c>
    </row>
    <row r="308" spans="1:8" ht="15.75" x14ac:dyDescent="0.25">
      <c r="A308" s="12" t="s">
        <v>419</v>
      </c>
      <c r="B308" s="8" t="s">
        <v>420</v>
      </c>
      <c r="C308" s="13">
        <f>+C309+C310</f>
        <v>325</v>
      </c>
      <c r="D308" s="13">
        <f t="shared" ref="D308:G308" si="87">+D309+D310</f>
        <v>0</v>
      </c>
      <c r="E308" s="13">
        <f t="shared" si="87"/>
        <v>0</v>
      </c>
      <c r="F308" s="13">
        <f t="shared" si="87"/>
        <v>0</v>
      </c>
      <c r="G308" s="13">
        <f t="shared" si="87"/>
        <v>325</v>
      </c>
      <c r="H308" s="6">
        <f t="shared" si="69"/>
        <v>325</v>
      </c>
    </row>
    <row r="309" spans="1:8" ht="15.75" x14ac:dyDescent="0.25">
      <c r="A309" s="7" t="s">
        <v>1</v>
      </c>
      <c r="B309" s="26"/>
      <c r="C309" s="77">
        <v>249</v>
      </c>
      <c r="D309" s="77"/>
      <c r="E309" s="77"/>
      <c r="F309" s="77"/>
      <c r="G309" s="77">
        <f>+E309+D309+C309</f>
        <v>249</v>
      </c>
      <c r="H309" s="6">
        <f t="shared" si="69"/>
        <v>249</v>
      </c>
    </row>
    <row r="310" spans="1:8" ht="15.75" x14ac:dyDescent="0.25">
      <c r="A310" s="7" t="s">
        <v>49</v>
      </c>
      <c r="B310" s="26"/>
      <c r="C310" s="77">
        <v>76</v>
      </c>
      <c r="D310" s="77"/>
      <c r="E310" s="77"/>
      <c r="F310" s="77"/>
      <c r="G310" s="77">
        <f>+F310+E310+C310</f>
        <v>76</v>
      </c>
      <c r="H310" s="6">
        <f t="shared" si="69"/>
        <v>76</v>
      </c>
    </row>
    <row r="311" spans="1:8" ht="15.75" x14ac:dyDescent="0.25">
      <c r="A311" s="12" t="s">
        <v>99</v>
      </c>
      <c r="B311" s="8" t="s">
        <v>95</v>
      </c>
      <c r="C311" s="13">
        <f>+C312+C313+C314+C316+C317+C318+C315</f>
        <v>56215</v>
      </c>
      <c r="D311" s="13">
        <f t="shared" ref="D311:F311" si="88">+D312+D313+D314+D316+D317+D318+D315</f>
        <v>0</v>
      </c>
      <c r="E311" s="13">
        <f t="shared" si="88"/>
        <v>435</v>
      </c>
      <c r="F311" s="13" t="e">
        <f t="shared" si="88"/>
        <v>#VALUE!</v>
      </c>
      <c r="G311" s="13">
        <f t="shared" ref="G311" si="89">+G312+G313+G314+G316+G317+G318+G315</f>
        <v>56650</v>
      </c>
      <c r="H311" s="6">
        <f t="shared" si="69"/>
        <v>56650</v>
      </c>
    </row>
    <row r="312" spans="1:8" ht="15.75" x14ac:dyDescent="0.25">
      <c r="A312" s="12" t="s">
        <v>152</v>
      </c>
      <c r="B312" s="8" t="s">
        <v>96</v>
      </c>
      <c r="C312" s="13">
        <f>+C320+C423+C427+C452</f>
        <v>7094</v>
      </c>
      <c r="D312" s="13">
        <f>+D320+D423+D427+D452</f>
        <v>0</v>
      </c>
      <c r="E312" s="13">
        <f>+E320+E423+E427+E452</f>
        <v>358</v>
      </c>
      <c r="F312" s="13" t="e">
        <f>+F320+F423+F427+F452</f>
        <v>#VALUE!</v>
      </c>
      <c r="G312" s="13">
        <f>+G320+G423+G427+G452</f>
        <v>7452</v>
      </c>
      <c r="H312" s="6">
        <f t="shared" si="69"/>
        <v>7452</v>
      </c>
    </row>
    <row r="313" spans="1:8" ht="15.75" x14ac:dyDescent="0.25">
      <c r="A313" s="12" t="s">
        <v>387</v>
      </c>
      <c r="B313" s="8" t="s">
        <v>389</v>
      </c>
      <c r="C313" s="13">
        <f t="shared" ref="C313:G314" si="90">+C361+C464</f>
        <v>17286</v>
      </c>
      <c r="D313" s="13">
        <f t="shared" si="90"/>
        <v>0</v>
      </c>
      <c r="E313" s="13">
        <f t="shared" si="90"/>
        <v>-2282</v>
      </c>
      <c r="F313" s="13">
        <f t="shared" si="90"/>
        <v>0</v>
      </c>
      <c r="G313" s="13">
        <f t="shared" si="90"/>
        <v>15004</v>
      </c>
      <c r="H313" s="6">
        <f t="shared" si="69"/>
        <v>15004</v>
      </c>
    </row>
    <row r="314" spans="1:8" ht="15.75" x14ac:dyDescent="0.25">
      <c r="A314" s="12" t="s">
        <v>388</v>
      </c>
      <c r="B314" s="8" t="s">
        <v>390</v>
      </c>
      <c r="C314" s="13">
        <f t="shared" si="90"/>
        <v>6125</v>
      </c>
      <c r="D314" s="13">
        <f t="shared" si="90"/>
        <v>0</v>
      </c>
      <c r="E314" s="13">
        <f t="shared" si="90"/>
        <v>1511</v>
      </c>
      <c r="F314" s="13">
        <f t="shared" si="90"/>
        <v>0</v>
      </c>
      <c r="G314" s="13">
        <f t="shared" si="90"/>
        <v>7636</v>
      </c>
      <c r="H314" s="6">
        <f t="shared" si="69"/>
        <v>7636</v>
      </c>
    </row>
    <row r="315" spans="1:8" ht="15.75" x14ac:dyDescent="0.25">
      <c r="A315" s="12" t="s">
        <v>308</v>
      </c>
      <c r="B315" s="115" t="s">
        <v>521</v>
      </c>
      <c r="C315" s="13">
        <f>C363</f>
        <v>1462</v>
      </c>
      <c r="D315" s="13">
        <f t="shared" ref="D315:G315" si="91">D363</f>
        <v>0</v>
      </c>
      <c r="E315" s="13">
        <f t="shared" si="91"/>
        <v>0</v>
      </c>
      <c r="F315" s="13"/>
      <c r="G315" s="13">
        <f t="shared" si="91"/>
        <v>1462</v>
      </c>
      <c r="H315" s="6">
        <f t="shared" si="69"/>
        <v>1462</v>
      </c>
    </row>
    <row r="316" spans="1:8" ht="15.75" x14ac:dyDescent="0.25">
      <c r="A316" s="12" t="s">
        <v>327</v>
      </c>
      <c r="B316" s="8" t="s">
        <v>326</v>
      </c>
      <c r="C316" s="13">
        <f>C366</f>
        <v>13213</v>
      </c>
      <c r="D316" s="13">
        <f t="shared" ref="D316:G316" si="92">D366</f>
        <v>0</v>
      </c>
      <c r="E316" s="13">
        <f t="shared" si="92"/>
        <v>800</v>
      </c>
      <c r="F316" s="13">
        <f t="shared" si="92"/>
        <v>0</v>
      </c>
      <c r="G316" s="13">
        <f t="shared" si="92"/>
        <v>14013</v>
      </c>
      <c r="H316" s="6">
        <f t="shared" si="69"/>
        <v>14013</v>
      </c>
    </row>
    <row r="317" spans="1:8" ht="15.75" x14ac:dyDescent="0.25">
      <c r="A317" s="12" t="s">
        <v>4</v>
      </c>
      <c r="B317" s="8" t="s">
        <v>97</v>
      </c>
      <c r="C317" s="109">
        <f>+C382+C440+C462+C455</f>
        <v>10430</v>
      </c>
      <c r="D317" s="109">
        <f t="shared" ref="D317:G317" si="93">+D382+D440+D462+D455</f>
        <v>0</v>
      </c>
      <c r="E317" s="109">
        <f t="shared" si="93"/>
        <v>48</v>
      </c>
      <c r="F317" s="109">
        <f t="shared" si="93"/>
        <v>0</v>
      </c>
      <c r="G317" s="109">
        <f t="shared" si="93"/>
        <v>10478</v>
      </c>
      <c r="H317" s="6">
        <f t="shared" si="69"/>
        <v>10478</v>
      </c>
    </row>
    <row r="318" spans="1:8" ht="15.75" x14ac:dyDescent="0.25">
      <c r="A318" s="12" t="s">
        <v>124</v>
      </c>
      <c r="B318" s="8" t="s">
        <v>125</v>
      </c>
      <c r="C318" s="13">
        <f>C425</f>
        <v>605</v>
      </c>
      <c r="D318" s="13">
        <f t="shared" ref="D318:G318" si="94">D425</f>
        <v>0</v>
      </c>
      <c r="E318" s="13">
        <f t="shared" si="94"/>
        <v>0</v>
      </c>
      <c r="F318" s="13">
        <f t="shared" si="94"/>
        <v>0</v>
      </c>
      <c r="G318" s="13">
        <f t="shared" si="94"/>
        <v>605</v>
      </c>
      <c r="H318" s="6">
        <f t="shared" si="69"/>
        <v>605</v>
      </c>
    </row>
    <row r="319" spans="1:8" ht="15.75" x14ac:dyDescent="0.25">
      <c r="A319" s="12" t="s">
        <v>100</v>
      </c>
      <c r="B319" s="8" t="s">
        <v>98</v>
      </c>
      <c r="C319" s="13">
        <f>+C320+C382</f>
        <v>9270</v>
      </c>
      <c r="D319" s="13">
        <f t="shared" ref="D319:G319" si="95">+D320+D382</f>
        <v>0</v>
      </c>
      <c r="E319" s="13">
        <f t="shared" si="95"/>
        <v>6</v>
      </c>
      <c r="F319" s="13">
        <f t="shared" si="95"/>
        <v>0</v>
      </c>
      <c r="G319" s="13">
        <f t="shared" si="95"/>
        <v>9276</v>
      </c>
      <c r="H319" s="6">
        <f t="shared" si="69"/>
        <v>9276</v>
      </c>
    </row>
    <row r="320" spans="1:8" ht="15.75" x14ac:dyDescent="0.25">
      <c r="A320" s="12" t="s">
        <v>40</v>
      </c>
      <c r="B320" s="8" t="s">
        <v>101</v>
      </c>
      <c r="C320" s="13">
        <f>+C321+C322+C323+C325+C327+C328+C329++C331+C334+C335+C336+C337+C338+C339+C340+C346+C347+C348+C349+C350+C351+C356+C357+C358+C326+C341+C342+C343+C345+C333+C332+C360+C359+C354+C355+C353+C344+C352+C324</f>
        <v>2387</v>
      </c>
      <c r="D320" s="13">
        <f t="shared" ref="D320:G320" si="96">+D321+D322+D323+D325+D327+D328+D329++D331+D334+D335+D336+D337+D338+D339+D340+D346+D347+D348+D349+D350+D351+D356+D357+D358+D326+D341+D342+D343+D345+D333+D332+D360+D359+D354+D355+D353+D344+D352+D324</f>
        <v>0</v>
      </c>
      <c r="E320" s="13">
        <f t="shared" si="96"/>
        <v>-12</v>
      </c>
      <c r="F320" s="13">
        <f t="shared" si="96"/>
        <v>0</v>
      </c>
      <c r="G320" s="13">
        <f t="shared" si="96"/>
        <v>2375</v>
      </c>
      <c r="H320" s="6">
        <f t="shared" si="69"/>
        <v>2375</v>
      </c>
    </row>
    <row r="321" spans="1:8" ht="15.75" x14ac:dyDescent="0.25">
      <c r="A321" s="7" t="s">
        <v>195</v>
      </c>
      <c r="B321" s="26"/>
      <c r="C321" s="77">
        <v>10</v>
      </c>
      <c r="D321" s="77"/>
      <c r="E321" s="77"/>
      <c r="F321" s="77"/>
      <c r="G321" s="77">
        <f>+E321+D321+C321</f>
        <v>10</v>
      </c>
      <c r="H321" s="6">
        <f t="shared" si="69"/>
        <v>10</v>
      </c>
    </row>
    <row r="322" spans="1:8" ht="15.75" x14ac:dyDescent="0.25">
      <c r="A322" s="7" t="s">
        <v>213</v>
      </c>
      <c r="B322" s="26"/>
      <c r="C322" s="77">
        <v>60</v>
      </c>
      <c r="D322" s="77"/>
      <c r="E322" s="77"/>
      <c r="F322" s="77"/>
      <c r="G322" s="77">
        <f>+E322+D322+C322</f>
        <v>60</v>
      </c>
      <c r="H322" s="6">
        <f t="shared" si="69"/>
        <v>60</v>
      </c>
    </row>
    <row r="323" spans="1:8" ht="15.75" x14ac:dyDescent="0.25">
      <c r="A323" s="7" t="s">
        <v>252</v>
      </c>
      <c r="B323" s="26"/>
      <c r="C323" s="77">
        <v>20</v>
      </c>
      <c r="D323" s="77"/>
      <c r="E323" s="77"/>
      <c r="F323" s="77"/>
      <c r="G323" s="77">
        <f>+E323+D323+C323</f>
        <v>20</v>
      </c>
      <c r="H323" s="6">
        <f t="shared" si="69"/>
        <v>20</v>
      </c>
    </row>
    <row r="324" spans="1:8" ht="15.75" x14ac:dyDescent="0.25">
      <c r="A324" s="7" t="s">
        <v>566</v>
      </c>
      <c r="B324" s="26"/>
      <c r="C324" s="77">
        <v>145</v>
      </c>
      <c r="D324" s="77"/>
      <c r="E324" s="77"/>
      <c r="F324" s="125"/>
      <c r="G324" s="77">
        <v>145</v>
      </c>
      <c r="H324" s="6">
        <f t="shared" si="69"/>
        <v>145</v>
      </c>
    </row>
    <row r="325" spans="1:8" ht="15.75" x14ac:dyDescent="0.25">
      <c r="A325" s="7" t="s">
        <v>197</v>
      </c>
      <c r="B325" s="26"/>
      <c r="C325" s="77">
        <v>320</v>
      </c>
      <c r="D325" s="77"/>
      <c r="E325" s="77"/>
      <c r="F325" s="77"/>
      <c r="G325" s="77">
        <f t="shared" ref="G325:G354" si="97">+E325+D325+C325</f>
        <v>320</v>
      </c>
      <c r="H325" s="6">
        <f t="shared" si="69"/>
        <v>320</v>
      </c>
    </row>
    <row r="326" spans="1:8" ht="15.75" x14ac:dyDescent="0.25">
      <c r="A326" s="7" t="s">
        <v>393</v>
      </c>
      <c r="B326" s="26"/>
      <c r="C326" s="77">
        <v>21</v>
      </c>
      <c r="D326" s="77"/>
      <c r="E326" s="77"/>
      <c r="F326" s="77"/>
      <c r="G326" s="77">
        <f t="shared" si="97"/>
        <v>21</v>
      </c>
      <c r="H326" s="6">
        <f t="shared" si="69"/>
        <v>21</v>
      </c>
    </row>
    <row r="327" spans="1:8" ht="15.75" x14ac:dyDescent="0.25">
      <c r="A327" s="7" t="s">
        <v>207</v>
      </c>
      <c r="B327" s="26"/>
      <c r="C327" s="77">
        <v>170</v>
      </c>
      <c r="D327" s="77"/>
      <c r="E327" s="77"/>
      <c r="F327" s="77"/>
      <c r="G327" s="77">
        <f t="shared" si="97"/>
        <v>170</v>
      </c>
      <c r="H327" s="6">
        <f t="shared" si="69"/>
        <v>170</v>
      </c>
    </row>
    <row r="328" spans="1:8" ht="31.5" x14ac:dyDescent="0.25">
      <c r="A328" s="9" t="s">
        <v>198</v>
      </c>
      <c r="B328" s="26"/>
      <c r="C328" s="77">
        <v>20</v>
      </c>
      <c r="D328" s="77"/>
      <c r="E328" s="77"/>
      <c r="F328" s="77"/>
      <c r="G328" s="77">
        <f t="shared" si="97"/>
        <v>20</v>
      </c>
      <c r="H328" s="6">
        <f t="shared" si="69"/>
        <v>20</v>
      </c>
    </row>
    <row r="329" spans="1:8" ht="15.75" x14ac:dyDescent="0.25">
      <c r="A329" s="7" t="s">
        <v>269</v>
      </c>
      <c r="B329" s="26"/>
      <c r="C329" s="77">
        <v>67</v>
      </c>
      <c r="D329" s="77"/>
      <c r="E329" s="77"/>
      <c r="F329" s="77"/>
      <c r="G329" s="77">
        <f t="shared" si="97"/>
        <v>67</v>
      </c>
      <c r="H329" s="6">
        <f t="shared" ref="H329:H393" si="98">+E329+D329+C329</f>
        <v>67</v>
      </c>
    </row>
    <row r="330" spans="1:8" ht="15.75" x14ac:dyDescent="0.25">
      <c r="A330" s="7" t="s">
        <v>270</v>
      </c>
      <c r="B330" s="26"/>
      <c r="C330" s="77"/>
      <c r="D330" s="77"/>
      <c r="E330" s="77"/>
      <c r="F330" s="77"/>
      <c r="G330" s="77">
        <f t="shared" si="97"/>
        <v>0</v>
      </c>
      <c r="H330" s="6">
        <f t="shared" si="98"/>
        <v>0</v>
      </c>
    </row>
    <row r="331" spans="1:8" ht="15.75" x14ac:dyDescent="0.25">
      <c r="A331" s="7" t="s">
        <v>196</v>
      </c>
      <c r="B331" s="26"/>
      <c r="C331" s="77">
        <v>20</v>
      </c>
      <c r="D331" s="77"/>
      <c r="E331" s="77"/>
      <c r="F331" s="77"/>
      <c r="G331" s="77">
        <f t="shared" si="97"/>
        <v>20</v>
      </c>
      <c r="H331" s="6">
        <f t="shared" si="98"/>
        <v>20</v>
      </c>
    </row>
    <row r="332" spans="1:8" ht="15.75" x14ac:dyDescent="0.25">
      <c r="A332" s="7" t="s">
        <v>498</v>
      </c>
      <c r="B332" s="26"/>
      <c r="C332" s="77">
        <v>22</v>
      </c>
      <c r="D332" s="77"/>
      <c r="E332" s="77"/>
      <c r="F332" s="77"/>
      <c r="G332" s="77">
        <f t="shared" si="97"/>
        <v>22</v>
      </c>
      <c r="H332" s="6">
        <f t="shared" si="98"/>
        <v>22</v>
      </c>
    </row>
    <row r="333" spans="1:8" ht="15.75" x14ac:dyDescent="0.25">
      <c r="A333" s="7" t="s">
        <v>497</v>
      </c>
      <c r="B333" s="26"/>
      <c r="C333" s="77">
        <v>40</v>
      </c>
      <c r="D333" s="77"/>
      <c r="E333" s="77"/>
      <c r="F333" s="77"/>
      <c r="G333" s="77">
        <f t="shared" si="97"/>
        <v>40</v>
      </c>
      <c r="H333" s="6">
        <f t="shared" si="98"/>
        <v>40</v>
      </c>
    </row>
    <row r="334" spans="1:8" ht="31.5" x14ac:dyDescent="0.25">
      <c r="A334" s="80" t="s">
        <v>424</v>
      </c>
      <c r="B334" s="116"/>
      <c r="C334" s="117">
        <v>17</v>
      </c>
      <c r="D334" s="81"/>
      <c r="E334" s="81"/>
      <c r="F334" s="81"/>
      <c r="G334" s="77">
        <f t="shared" si="97"/>
        <v>17</v>
      </c>
      <c r="H334" s="6">
        <f t="shared" si="98"/>
        <v>17</v>
      </c>
    </row>
    <row r="335" spans="1:8" ht="15.75" x14ac:dyDescent="0.25">
      <c r="A335" s="60" t="s">
        <v>435</v>
      </c>
      <c r="B335" s="56"/>
      <c r="C335" s="69">
        <v>5</v>
      </c>
      <c r="D335" s="77"/>
      <c r="E335" s="69"/>
      <c r="F335" s="69"/>
      <c r="G335" s="77">
        <f t="shared" si="97"/>
        <v>5</v>
      </c>
      <c r="H335" s="6">
        <f t="shared" si="98"/>
        <v>5</v>
      </c>
    </row>
    <row r="336" spans="1:8" ht="15.75" x14ac:dyDescent="0.25">
      <c r="A336" s="60" t="s">
        <v>436</v>
      </c>
      <c r="B336" s="56"/>
      <c r="C336" s="69">
        <v>5</v>
      </c>
      <c r="D336" s="77"/>
      <c r="E336" s="69"/>
      <c r="F336" s="69"/>
      <c r="G336" s="77">
        <f t="shared" si="97"/>
        <v>5</v>
      </c>
      <c r="H336" s="6">
        <f t="shared" si="98"/>
        <v>5</v>
      </c>
    </row>
    <row r="337" spans="1:8" ht="15.75" x14ac:dyDescent="0.25">
      <c r="A337" s="60" t="s">
        <v>437</v>
      </c>
      <c r="B337" s="56"/>
      <c r="C337" s="69">
        <v>5</v>
      </c>
      <c r="D337" s="77"/>
      <c r="E337" s="69"/>
      <c r="F337" s="69"/>
      <c r="G337" s="77">
        <f t="shared" si="97"/>
        <v>5</v>
      </c>
      <c r="H337" s="6">
        <f t="shared" si="98"/>
        <v>5</v>
      </c>
    </row>
    <row r="338" spans="1:8" ht="15.75" x14ac:dyDescent="0.25">
      <c r="A338" s="60" t="s">
        <v>438</v>
      </c>
      <c r="B338" s="56"/>
      <c r="C338" s="69">
        <v>5</v>
      </c>
      <c r="D338" s="77"/>
      <c r="E338" s="69"/>
      <c r="F338" s="69"/>
      <c r="G338" s="77">
        <f t="shared" si="97"/>
        <v>5</v>
      </c>
      <c r="H338" s="6">
        <f t="shared" si="98"/>
        <v>5</v>
      </c>
    </row>
    <row r="339" spans="1:8" ht="15.75" x14ac:dyDescent="0.25">
      <c r="A339" s="60" t="s">
        <v>445</v>
      </c>
      <c r="B339" s="83"/>
      <c r="C339" s="69">
        <v>53</v>
      </c>
      <c r="D339" s="77"/>
      <c r="E339" s="69"/>
      <c r="F339" s="69"/>
      <c r="G339" s="77">
        <f t="shared" si="97"/>
        <v>53</v>
      </c>
      <c r="H339" s="6">
        <f t="shared" si="98"/>
        <v>53</v>
      </c>
    </row>
    <row r="340" spans="1:8" ht="15.75" x14ac:dyDescent="0.25">
      <c r="A340" s="60" t="s">
        <v>446</v>
      </c>
      <c r="B340" s="83"/>
      <c r="C340" s="69">
        <v>150</v>
      </c>
      <c r="D340" s="77"/>
      <c r="E340" s="69"/>
      <c r="F340" s="69"/>
      <c r="G340" s="77">
        <f t="shared" si="97"/>
        <v>150</v>
      </c>
      <c r="H340" s="6">
        <f t="shared" si="98"/>
        <v>150</v>
      </c>
    </row>
    <row r="341" spans="1:8" ht="15.75" x14ac:dyDescent="0.25">
      <c r="A341" s="104" t="s">
        <v>490</v>
      </c>
      <c r="B341" s="26"/>
      <c r="C341" s="77">
        <v>104</v>
      </c>
      <c r="D341" s="77"/>
      <c r="E341" s="69"/>
      <c r="F341" s="69"/>
      <c r="G341" s="77">
        <f t="shared" si="97"/>
        <v>104</v>
      </c>
      <c r="H341" s="6">
        <f t="shared" si="98"/>
        <v>104</v>
      </c>
    </row>
    <row r="342" spans="1:8" ht="15.75" x14ac:dyDescent="0.25">
      <c r="A342" s="104" t="s">
        <v>491</v>
      </c>
      <c r="B342" s="26"/>
      <c r="C342" s="77">
        <v>52</v>
      </c>
      <c r="D342" s="77"/>
      <c r="E342" s="69"/>
      <c r="F342" s="69"/>
      <c r="G342" s="77">
        <f t="shared" si="97"/>
        <v>52</v>
      </c>
      <c r="H342" s="6">
        <f t="shared" si="98"/>
        <v>52</v>
      </c>
    </row>
    <row r="343" spans="1:8" ht="15.75" x14ac:dyDescent="0.25">
      <c r="A343" s="7" t="s">
        <v>492</v>
      </c>
      <c r="B343" s="26"/>
      <c r="C343" s="77">
        <v>10</v>
      </c>
      <c r="D343" s="77"/>
      <c r="E343" s="69"/>
      <c r="F343" s="69"/>
      <c r="G343" s="77">
        <f t="shared" si="97"/>
        <v>10</v>
      </c>
      <c r="H343" s="6">
        <f t="shared" si="98"/>
        <v>10</v>
      </c>
    </row>
    <row r="344" spans="1:8" ht="15.75" x14ac:dyDescent="0.25">
      <c r="A344" s="7" t="s">
        <v>538</v>
      </c>
      <c r="B344" s="26"/>
      <c r="C344" s="77">
        <v>41</v>
      </c>
      <c r="D344" s="77"/>
      <c r="E344" s="69"/>
      <c r="F344" s="69"/>
      <c r="G344" s="77">
        <f t="shared" si="97"/>
        <v>41</v>
      </c>
      <c r="H344" s="6">
        <f t="shared" si="98"/>
        <v>41</v>
      </c>
    </row>
    <row r="345" spans="1:8" ht="15.75" x14ac:dyDescent="0.25">
      <c r="A345" s="105" t="s">
        <v>493</v>
      </c>
      <c r="B345" s="26"/>
      <c r="C345" s="77">
        <v>50</v>
      </c>
      <c r="D345" s="77"/>
      <c r="E345" s="69"/>
      <c r="F345" s="69"/>
      <c r="G345" s="77">
        <f t="shared" si="97"/>
        <v>50</v>
      </c>
      <c r="H345" s="6">
        <f t="shared" si="98"/>
        <v>50</v>
      </c>
    </row>
    <row r="346" spans="1:8" ht="47.25" x14ac:dyDescent="0.25">
      <c r="A346" s="60" t="s">
        <v>447</v>
      </c>
      <c r="B346" s="83"/>
      <c r="C346" s="69">
        <v>35</v>
      </c>
      <c r="D346" s="77"/>
      <c r="E346" s="69"/>
      <c r="F346" s="69"/>
      <c r="G346" s="77">
        <f t="shared" si="97"/>
        <v>35</v>
      </c>
      <c r="H346" s="6">
        <f t="shared" si="98"/>
        <v>35</v>
      </c>
    </row>
    <row r="347" spans="1:8" ht="15.75" x14ac:dyDescent="0.25">
      <c r="A347" s="60" t="s">
        <v>448</v>
      </c>
      <c r="B347" s="83"/>
      <c r="C347" s="69">
        <v>120</v>
      </c>
      <c r="D347" s="77"/>
      <c r="E347" s="69"/>
      <c r="F347" s="69"/>
      <c r="G347" s="77">
        <f t="shared" si="97"/>
        <v>120</v>
      </c>
      <c r="H347" s="6">
        <f t="shared" si="98"/>
        <v>120</v>
      </c>
    </row>
    <row r="348" spans="1:8" ht="31.5" x14ac:dyDescent="0.25">
      <c r="A348" s="60" t="s">
        <v>449</v>
      </c>
      <c r="B348" s="83"/>
      <c r="C348" s="69">
        <v>10</v>
      </c>
      <c r="D348" s="77"/>
      <c r="E348" s="69"/>
      <c r="F348" s="69"/>
      <c r="G348" s="77">
        <f t="shared" si="97"/>
        <v>10</v>
      </c>
      <c r="H348" s="6">
        <f t="shared" si="98"/>
        <v>10</v>
      </c>
    </row>
    <row r="349" spans="1:8" ht="15.75" x14ac:dyDescent="0.25">
      <c r="A349" s="60" t="s">
        <v>450</v>
      </c>
      <c r="B349" s="83"/>
      <c r="C349" s="69">
        <v>80</v>
      </c>
      <c r="D349" s="77"/>
      <c r="E349" s="69"/>
      <c r="F349" s="69"/>
      <c r="G349" s="77">
        <f t="shared" si="97"/>
        <v>80</v>
      </c>
      <c r="H349" s="6">
        <f t="shared" si="98"/>
        <v>80</v>
      </c>
    </row>
    <row r="350" spans="1:8" ht="47.25" x14ac:dyDescent="0.25">
      <c r="A350" s="60" t="s">
        <v>451</v>
      </c>
      <c r="B350" s="83"/>
      <c r="C350" s="69">
        <v>85</v>
      </c>
      <c r="D350" s="77"/>
      <c r="E350" s="69"/>
      <c r="F350" s="69"/>
      <c r="G350" s="77">
        <f t="shared" si="97"/>
        <v>85</v>
      </c>
      <c r="H350" s="6">
        <f t="shared" si="98"/>
        <v>85</v>
      </c>
    </row>
    <row r="351" spans="1:8" ht="15.75" x14ac:dyDescent="0.25">
      <c r="A351" s="60" t="s">
        <v>452</v>
      </c>
      <c r="B351" s="83"/>
      <c r="C351" s="69">
        <v>75</v>
      </c>
      <c r="D351" s="77"/>
      <c r="E351" s="69"/>
      <c r="F351" s="69"/>
      <c r="G351" s="77">
        <f t="shared" si="97"/>
        <v>75</v>
      </c>
      <c r="H351" s="6">
        <f t="shared" si="98"/>
        <v>75</v>
      </c>
    </row>
    <row r="352" spans="1:8" ht="15.75" x14ac:dyDescent="0.25">
      <c r="A352" s="87" t="s">
        <v>465</v>
      </c>
      <c r="B352" s="83"/>
      <c r="C352" s="69">
        <v>12</v>
      </c>
      <c r="D352" s="77"/>
      <c r="E352" s="69"/>
      <c r="F352" s="69"/>
      <c r="G352" s="77">
        <f t="shared" si="97"/>
        <v>12</v>
      </c>
      <c r="H352" s="6">
        <f t="shared" si="98"/>
        <v>12</v>
      </c>
    </row>
    <row r="353" spans="1:8" ht="15.75" x14ac:dyDescent="0.25">
      <c r="A353" s="60" t="s">
        <v>537</v>
      </c>
      <c r="B353" s="83"/>
      <c r="C353" s="69">
        <v>40</v>
      </c>
      <c r="D353" s="77"/>
      <c r="E353" s="69"/>
      <c r="F353" s="69"/>
      <c r="G353" s="77">
        <f t="shared" si="97"/>
        <v>40</v>
      </c>
      <c r="H353" s="6">
        <f t="shared" si="98"/>
        <v>40</v>
      </c>
    </row>
    <row r="354" spans="1:8" ht="31.5" x14ac:dyDescent="0.25">
      <c r="A354" s="60" t="s">
        <v>546</v>
      </c>
      <c r="B354" s="83"/>
      <c r="C354" s="69">
        <v>164</v>
      </c>
      <c r="D354" s="77"/>
      <c r="E354" s="69">
        <v>-12</v>
      </c>
      <c r="F354" s="69"/>
      <c r="G354" s="77">
        <f t="shared" si="97"/>
        <v>152</v>
      </c>
      <c r="H354" s="6">
        <f t="shared" si="98"/>
        <v>152</v>
      </c>
    </row>
    <row r="355" spans="1:8" ht="47.25" x14ac:dyDescent="0.25">
      <c r="A355" s="60" t="s">
        <v>547</v>
      </c>
      <c r="B355" s="83"/>
      <c r="C355" s="69">
        <v>161</v>
      </c>
      <c r="D355" s="77"/>
      <c r="E355" s="69"/>
      <c r="F355" s="69"/>
      <c r="G355" s="77">
        <f t="shared" ref="G355:G360" si="99">+E355+D355+C355</f>
        <v>161</v>
      </c>
      <c r="H355" s="6">
        <f t="shared" si="98"/>
        <v>161</v>
      </c>
    </row>
    <row r="356" spans="1:8" ht="15.75" x14ac:dyDescent="0.25">
      <c r="A356" s="60" t="s">
        <v>453</v>
      </c>
      <c r="B356" s="83"/>
      <c r="C356" s="69">
        <v>0</v>
      </c>
      <c r="D356" s="77"/>
      <c r="E356" s="69"/>
      <c r="F356" s="69"/>
      <c r="G356" s="77">
        <f t="shared" si="99"/>
        <v>0</v>
      </c>
      <c r="H356" s="6">
        <f t="shared" si="98"/>
        <v>0</v>
      </c>
    </row>
    <row r="357" spans="1:8" ht="15.75" x14ac:dyDescent="0.25">
      <c r="A357" s="60" t="s">
        <v>454</v>
      </c>
      <c r="B357" s="83"/>
      <c r="C357" s="69">
        <v>90</v>
      </c>
      <c r="D357" s="77"/>
      <c r="E357" s="69"/>
      <c r="F357" s="69"/>
      <c r="G357" s="77">
        <f t="shared" si="99"/>
        <v>90</v>
      </c>
      <c r="H357" s="6">
        <f t="shared" si="98"/>
        <v>90</v>
      </c>
    </row>
    <row r="358" spans="1:8" ht="15.75" x14ac:dyDescent="0.25">
      <c r="A358" s="60" t="s">
        <v>455</v>
      </c>
      <c r="B358" s="83"/>
      <c r="C358" s="69">
        <v>50</v>
      </c>
      <c r="D358" s="77"/>
      <c r="E358" s="69"/>
      <c r="F358" s="69"/>
      <c r="G358" s="77">
        <f t="shared" si="99"/>
        <v>50</v>
      </c>
      <c r="H358" s="6">
        <f t="shared" si="98"/>
        <v>50</v>
      </c>
    </row>
    <row r="359" spans="1:8" ht="31.5" x14ac:dyDescent="0.25">
      <c r="A359" s="60" t="s">
        <v>531</v>
      </c>
      <c r="B359" s="83"/>
      <c r="C359" s="69">
        <v>2</v>
      </c>
      <c r="D359" s="77"/>
      <c r="E359" s="69"/>
      <c r="F359" s="69"/>
      <c r="G359" s="77">
        <f t="shared" si="99"/>
        <v>2</v>
      </c>
      <c r="H359" s="6">
        <f t="shared" si="98"/>
        <v>2</v>
      </c>
    </row>
    <row r="360" spans="1:8" ht="38.25" customHeight="1" x14ac:dyDescent="0.25">
      <c r="A360" s="60" t="s">
        <v>508</v>
      </c>
      <c r="B360" s="83"/>
      <c r="C360" s="69">
        <v>51</v>
      </c>
      <c r="D360" s="77"/>
      <c r="E360" s="69"/>
      <c r="F360" s="69"/>
      <c r="G360" s="77">
        <f t="shared" si="99"/>
        <v>51</v>
      </c>
      <c r="H360" s="6">
        <f t="shared" si="98"/>
        <v>51</v>
      </c>
    </row>
    <row r="361" spans="1:8" ht="31.5" x14ac:dyDescent="0.25">
      <c r="A361" s="64" t="s">
        <v>369</v>
      </c>
      <c r="B361" s="59" t="s">
        <v>382</v>
      </c>
      <c r="C361" s="66">
        <v>7460</v>
      </c>
      <c r="D361" s="13"/>
      <c r="E361" s="66"/>
      <c r="F361" s="66"/>
      <c r="G361" s="13">
        <f>+F361+C361</f>
        <v>7460</v>
      </c>
      <c r="H361" s="6">
        <f t="shared" si="98"/>
        <v>7460</v>
      </c>
    </row>
    <row r="362" spans="1:8" ht="31.5" x14ac:dyDescent="0.25">
      <c r="A362" s="64" t="s">
        <v>370</v>
      </c>
      <c r="B362" s="59" t="s">
        <v>383</v>
      </c>
      <c r="C362" s="66">
        <v>6103</v>
      </c>
      <c r="D362" s="13"/>
      <c r="E362" s="66">
        <v>1511</v>
      </c>
      <c r="F362" s="66"/>
      <c r="G362" s="13">
        <f>+E362+D362+C362</f>
        <v>7614</v>
      </c>
      <c r="H362" s="6">
        <f t="shared" si="98"/>
        <v>7614</v>
      </c>
    </row>
    <row r="363" spans="1:8" ht="15.75" x14ac:dyDescent="0.25">
      <c r="A363" s="12" t="s">
        <v>308</v>
      </c>
      <c r="B363" s="59" t="s">
        <v>521</v>
      </c>
      <c r="C363" s="66">
        <f>C364+C365</f>
        <v>1462</v>
      </c>
      <c r="D363" s="66">
        <f t="shared" ref="D363:G363" si="100">D364+D365</f>
        <v>0</v>
      </c>
      <c r="E363" s="66">
        <f t="shared" si="100"/>
        <v>0</v>
      </c>
      <c r="F363" s="66"/>
      <c r="G363" s="66">
        <f t="shared" si="100"/>
        <v>1462</v>
      </c>
      <c r="H363" s="6">
        <f t="shared" si="98"/>
        <v>1462</v>
      </c>
    </row>
    <row r="364" spans="1:8" ht="31.5" x14ac:dyDescent="0.25">
      <c r="A364" s="11" t="s">
        <v>301</v>
      </c>
      <c r="B364" s="59"/>
      <c r="C364" s="69">
        <v>332</v>
      </c>
      <c r="D364" s="69"/>
      <c r="E364" s="69"/>
      <c r="F364" s="69"/>
      <c r="G364" s="77">
        <f>+D364+C364</f>
        <v>332</v>
      </c>
      <c r="H364" s="6">
        <f t="shared" si="98"/>
        <v>332</v>
      </c>
    </row>
    <row r="365" spans="1:8" ht="31.5" x14ac:dyDescent="0.25">
      <c r="A365" s="11" t="s">
        <v>299</v>
      </c>
      <c r="B365" s="59"/>
      <c r="C365" s="69">
        <v>1130</v>
      </c>
      <c r="D365" s="69"/>
      <c r="E365" s="69"/>
      <c r="F365" s="69"/>
      <c r="G365" s="77">
        <v>1130</v>
      </c>
      <c r="H365" s="6">
        <f t="shared" si="98"/>
        <v>1130</v>
      </c>
    </row>
    <row r="366" spans="1:8" ht="15.75" x14ac:dyDescent="0.25">
      <c r="A366" s="12" t="s">
        <v>308</v>
      </c>
      <c r="B366" s="53" t="s">
        <v>309</v>
      </c>
      <c r="C366" s="66">
        <f>+C367+C368+C369+C370+C371+C372+C373+C374+C375+C376+C377+C378+C379+C380+C381</f>
        <v>13213</v>
      </c>
      <c r="D366" s="66">
        <f t="shared" ref="D366:G366" si="101">+D367+D368+D369+D370+D371+D372+D373+D374+D375+D376+D377+D378+D379+D380+D381</f>
        <v>0</v>
      </c>
      <c r="E366" s="66">
        <f t="shared" si="101"/>
        <v>800</v>
      </c>
      <c r="F366" s="66">
        <f t="shared" si="101"/>
        <v>0</v>
      </c>
      <c r="G366" s="66">
        <f t="shared" si="101"/>
        <v>14013</v>
      </c>
      <c r="H366" s="6">
        <f t="shared" si="98"/>
        <v>14013</v>
      </c>
    </row>
    <row r="367" spans="1:8" ht="32.25" customHeight="1" x14ac:dyDescent="0.25">
      <c r="A367" s="11" t="s">
        <v>290</v>
      </c>
      <c r="B367" s="50"/>
      <c r="C367" s="69">
        <v>50</v>
      </c>
      <c r="D367" s="77"/>
      <c r="E367" s="69"/>
      <c r="F367" s="69"/>
      <c r="G367" s="77">
        <f t="shared" ref="G367:G381" si="102">+E367+D367+C367</f>
        <v>50</v>
      </c>
      <c r="H367" s="6">
        <f t="shared" si="98"/>
        <v>50</v>
      </c>
    </row>
    <row r="368" spans="1:8" ht="31.5" x14ac:dyDescent="0.25">
      <c r="A368" s="10" t="s">
        <v>291</v>
      </c>
      <c r="B368" s="51"/>
      <c r="C368" s="73">
        <v>4281</v>
      </c>
      <c r="D368" s="77"/>
      <c r="E368" s="69"/>
      <c r="F368" s="69"/>
      <c r="G368" s="77">
        <f t="shared" si="102"/>
        <v>4281</v>
      </c>
      <c r="H368" s="6">
        <f t="shared" si="98"/>
        <v>4281</v>
      </c>
    </row>
    <row r="369" spans="1:8" ht="31.5" x14ac:dyDescent="0.25">
      <c r="A369" s="10" t="s">
        <v>289</v>
      </c>
      <c r="B369" s="50"/>
      <c r="C369" s="69">
        <v>4972</v>
      </c>
      <c r="D369" s="77"/>
      <c r="E369" s="69"/>
      <c r="F369" s="69"/>
      <c r="G369" s="77">
        <f t="shared" si="102"/>
        <v>4972</v>
      </c>
      <c r="H369" s="6">
        <f t="shared" si="98"/>
        <v>4972</v>
      </c>
    </row>
    <row r="370" spans="1:8" ht="31.5" x14ac:dyDescent="0.25">
      <c r="A370" s="10" t="s">
        <v>351</v>
      </c>
      <c r="B370" s="51"/>
      <c r="C370" s="73">
        <v>50</v>
      </c>
      <c r="D370" s="77"/>
      <c r="E370" s="69"/>
      <c r="F370" s="69"/>
      <c r="G370" s="77">
        <f t="shared" si="102"/>
        <v>50</v>
      </c>
      <c r="H370" s="6">
        <f t="shared" si="98"/>
        <v>50</v>
      </c>
    </row>
    <row r="371" spans="1:8" ht="15.75" x14ac:dyDescent="0.25">
      <c r="A371" s="7" t="s">
        <v>292</v>
      </c>
      <c r="B371" s="50"/>
      <c r="C371" s="69">
        <v>801</v>
      </c>
      <c r="D371" s="77"/>
      <c r="E371" s="69"/>
      <c r="F371" s="69"/>
      <c r="G371" s="77">
        <f t="shared" si="102"/>
        <v>801</v>
      </c>
      <c r="H371" s="6">
        <f t="shared" si="98"/>
        <v>801</v>
      </c>
    </row>
    <row r="372" spans="1:8" ht="31.5" x14ac:dyDescent="0.25">
      <c r="A372" s="11" t="s">
        <v>293</v>
      </c>
      <c r="B372" s="50"/>
      <c r="C372" s="69">
        <v>50</v>
      </c>
      <c r="D372" s="77"/>
      <c r="E372" s="69"/>
      <c r="F372" s="69"/>
      <c r="G372" s="77">
        <f t="shared" si="102"/>
        <v>50</v>
      </c>
      <c r="H372" s="6">
        <f t="shared" si="98"/>
        <v>50</v>
      </c>
    </row>
    <row r="373" spans="1:8" ht="31.5" x14ac:dyDescent="0.25">
      <c r="A373" s="10" t="s">
        <v>294</v>
      </c>
      <c r="B373" s="51"/>
      <c r="C373" s="73">
        <v>1192</v>
      </c>
      <c r="D373" s="77"/>
      <c r="E373" s="69"/>
      <c r="F373" s="69"/>
      <c r="G373" s="77">
        <f t="shared" si="102"/>
        <v>1192</v>
      </c>
      <c r="H373" s="6">
        <f t="shared" si="98"/>
        <v>1192</v>
      </c>
    </row>
    <row r="374" spans="1:8" ht="31.5" x14ac:dyDescent="0.25">
      <c r="A374" s="10" t="s">
        <v>295</v>
      </c>
      <c r="B374" s="28"/>
      <c r="C374" s="73">
        <v>1503</v>
      </c>
      <c r="D374" s="77"/>
      <c r="E374" s="69"/>
      <c r="F374" s="69"/>
      <c r="G374" s="77">
        <f t="shared" si="102"/>
        <v>1503</v>
      </c>
      <c r="H374" s="6">
        <f t="shared" si="98"/>
        <v>1503</v>
      </c>
    </row>
    <row r="375" spans="1:8" ht="15.75" x14ac:dyDescent="0.25">
      <c r="A375" s="43" t="s">
        <v>296</v>
      </c>
      <c r="B375" s="26"/>
      <c r="C375" s="73">
        <v>10</v>
      </c>
      <c r="D375" s="77"/>
      <c r="E375" s="69"/>
      <c r="F375" s="69"/>
      <c r="G375" s="77">
        <f t="shared" si="102"/>
        <v>10</v>
      </c>
      <c r="H375" s="6">
        <f t="shared" si="98"/>
        <v>10</v>
      </c>
    </row>
    <row r="376" spans="1:8" ht="31.5" x14ac:dyDescent="0.25">
      <c r="A376" s="11" t="s">
        <v>298</v>
      </c>
      <c r="B376" s="50"/>
      <c r="C376" s="73">
        <v>100</v>
      </c>
      <c r="D376" s="77"/>
      <c r="E376" s="69"/>
      <c r="F376" s="69"/>
      <c r="G376" s="77">
        <f t="shared" si="102"/>
        <v>100</v>
      </c>
      <c r="H376" s="6">
        <f t="shared" si="98"/>
        <v>100</v>
      </c>
    </row>
    <row r="377" spans="1:8" ht="31.5" x14ac:dyDescent="0.25">
      <c r="A377" s="11" t="s">
        <v>299</v>
      </c>
      <c r="B377" s="50"/>
      <c r="C377" s="73">
        <v>0</v>
      </c>
      <c r="D377" s="77"/>
      <c r="E377" s="69"/>
      <c r="F377" s="69"/>
      <c r="G377" s="77">
        <f t="shared" si="102"/>
        <v>0</v>
      </c>
      <c r="H377" s="6">
        <f t="shared" si="98"/>
        <v>0</v>
      </c>
    </row>
    <row r="378" spans="1:8" ht="31.5" x14ac:dyDescent="0.25">
      <c r="A378" s="11" t="s">
        <v>300</v>
      </c>
      <c r="B378" s="50"/>
      <c r="C378" s="73">
        <v>184</v>
      </c>
      <c r="D378" s="77"/>
      <c r="E378" s="69">
        <v>800</v>
      </c>
      <c r="F378" s="69"/>
      <c r="G378" s="77">
        <f t="shared" si="102"/>
        <v>984</v>
      </c>
      <c r="H378" s="6">
        <f t="shared" si="98"/>
        <v>984</v>
      </c>
    </row>
    <row r="379" spans="1:8" ht="31.5" x14ac:dyDescent="0.25">
      <c r="A379" s="11" t="s">
        <v>301</v>
      </c>
      <c r="B379" s="50"/>
      <c r="C379" s="73">
        <v>0</v>
      </c>
      <c r="D379" s="77"/>
      <c r="E379" s="69"/>
      <c r="F379" s="69"/>
      <c r="G379" s="77">
        <f t="shared" si="102"/>
        <v>0</v>
      </c>
      <c r="H379" s="6">
        <f t="shared" si="98"/>
        <v>0</v>
      </c>
    </row>
    <row r="380" spans="1:8" ht="31.5" x14ac:dyDescent="0.25">
      <c r="A380" s="52" t="s">
        <v>302</v>
      </c>
      <c r="B380" s="50"/>
      <c r="C380" s="73">
        <v>10</v>
      </c>
      <c r="D380" s="77"/>
      <c r="E380" s="69"/>
      <c r="F380" s="69"/>
      <c r="G380" s="77">
        <f t="shared" si="102"/>
        <v>10</v>
      </c>
      <c r="H380" s="6">
        <f t="shared" si="98"/>
        <v>10</v>
      </c>
    </row>
    <row r="381" spans="1:8" ht="31.5" x14ac:dyDescent="0.25">
      <c r="A381" s="11" t="s">
        <v>307</v>
      </c>
      <c r="B381" s="50"/>
      <c r="C381" s="73">
        <v>10</v>
      </c>
      <c r="D381" s="77"/>
      <c r="E381" s="69"/>
      <c r="F381" s="69"/>
      <c r="G381" s="77">
        <f t="shared" si="102"/>
        <v>10</v>
      </c>
      <c r="H381" s="6">
        <f t="shared" si="98"/>
        <v>10</v>
      </c>
    </row>
    <row r="382" spans="1:8" ht="15.75" x14ac:dyDescent="0.25">
      <c r="A382" s="12" t="s">
        <v>182</v>
      </c>
      <c r="B382" s="8" t="s">
        <v>122</v>
      </c>
      <c r="C382" s="66">
        <f>+C385+C386+C387+C388+C389+C390+C391+C392+C393+C394+C395+C396+C397+C398+C400+C401+C402+C403+C404+C405+C406+C407+C408+C409+C410+C413+C414+C415+C416+C419+C420+C421+C384+C399+C411+C412+C417+C418+C383</f>
        <v>6883</v>
      </c>
      <c r="D382" s="66">
        <f t="shared" ref="D382:G382" si="103">+D385+D386+D387+D388+D389+D390+D391+D392+D393+D394+D395+D396+D397+D398+D400+D401+D402+D403+D404+D405+D406+D407+D408+D409+D410+D413+D414+D415+D416+D419+D420+D421+D384+D399+D411+D412+D417+D418+D383</f>
        <v>0</v>
      </c>
      <c r="E382" s="66">
        <f t="shared" si="103"/>
        <v>18</v>
      </c>
      <c r="F382" s="66">
        <f t="shared" si="103"/>
        <v>0</v>
      </c>
      <c r="G382" s="13">
        <f t="shared" si="103"/>
        <v>6901</v>
      </c>
      <c r="H382" s="6">
        <f t="shared" si="98"/>
        <v>6901</v>
      </c>
    </row>
    <row r="383" spans="1:8" ht="31.5" x14ac:dyDescent="0.25">
      <c r="A383" s="60" t="s">
        <v>546</v>
      </c>
      <c r="B383" s="8"/>
      <c r="C383" s="69">
        <v>0</v>
      </c>
      <c r="D383" s="69"/>
      <c r="E383" s="69">
        <v>12</v>
      </c>
      <c r="F383" s="69"/>
      <c r="G383" s="77">
        <v>12</v>
      </c>
      <c r="H383" s="6"/>
    </row>
    <row r="384" spans="1:8" ht="31.5" x14ac:dyDescent="0.25">
      <c r="A384" s="10" t="s">
        <v>529</v>
      </c>
      <c r="B384" s="8"/>
      <c r="C384" s="69">
        <v>10</v>
      </c>
      <c r="D384" s="69"/>
      <c r="E384" s="69"/>
      <c r="F384" s="69"/>
      <c r="G384" s="77">
        <v>10</v>
      </c>
      <c r="H384" s="6">
        <f t="shared" si="98"/>
        <v>10</v>
      </c>
    </row>
    <row r="385" spans="1:8" ht="15.75" x14ac:dyDescent="0.25">
      <c r="A385" s="7" t="s">
        <v>431</v>
      </c>
      <c r="B385" s="8"/>
      <c r="C385" s="69">
        <v>5</v>
      </c>
      <c r="D385" s="69"/>
      <c r="E385" s="69"/>
      <c r="F385" s="69"/>
      <c r="G385" s="77">
        <f t="shared" ref="G385:G397" si="104">+E385+D385+C385</f>
        <v>5</v>
      </c>
      <c r="H385" s="6">
        <f t="shared" si="98"/>
        <v>5</v>
      </c>
    </row>
    <row r="386" spans="1:8" ht="15.75" x14ac:dyDescent="0.25">
      <c r="A386" s="7" t="s">
        <v>433</v>
      </c>
      <c r="B386" s="8"/>
      <c r="C386" s="69">
        <v>40</v>
      </c>
      <c r="D386" s="77"/>
      <c r="E386" s="69"/>
      <c r="F386" s="69"/>
      <c r="G386" s="77">
        <f t="shared" si="104"/>
        <v>40</v>
      </c>
      <c r="H386" s="6">
        <f t="shared" si="98"/>
        <v>40</v>
      </c>
    </row>
    <row r="387" spans="1:8" ht="15.75" x14ac:dyDescent="0.25">
      <c r="A387" s="43" t="s">
        <v>434</v>
      </c>
      <c r="B387" s="8"/>
      <c r="C387" s="69">
        <v>180</v>
      </c>
      <c r="D387" s="77"/>
      <c r="E387" s="69"/>
      <c r="F387" s="69"/>
      <c r="G387" s="77">
        <f t="shared" si="104"/>
        <v>180</v>
      </c>
      <c r="H387" s="6">
        <f t="shared" si="98"/>
        <v>180</v>
      </c>
    </row>
    <row r="388" spans="1:8" ht="15.75" x14ac:dyDescent="0.25">
      <c r="A388" s="7" t="s">
        <v>514</v>
      </c>
      <c r="B388" s="8"/>
      <c r="C388" s="69">
        <v>300</v>
      </c>
      <c r="D388" s="77"/>
      <c r="E388" s="69"/>
      <c r="F388" s="69"/>
      <c r="G388" s="77">
        <f t="shared" si="104"/>
        <v>300</v>
      </c>
      <c r="H388" s="6">
        <f t="shared" si="98"/>
        <v>300</v>
      </c>
    </row>
    <row r="389" spans="1:8" ht="15.75" x14ac:dyDescent="0.25">
      <c r="A389" s="7" t="s">
        <v>432</v>
      </c>
      <c r="B389" s="8"/>
      <c r="C389" s="69">
        <v>0</v>
      </c>
      <c r="D389" s="77"/>
      <c r="E389" s="69"/>
      <c r="F389" s="69"/>
      <c r="G389" s="77">
        <f t="shared" si="104"/>
        <v>0</v>
      </c>
      <c r="H389" s="6">
        <f t="shared" si="98"/>
        <v>0</v>
      </c>
    </row>
    <row r="390" spans="1:8" ht="31.5" x14ac:dyDescent="0.25">
      <c r="A390" s="11" t="s">
        <v>425</v>
      </c>
      <c r="B390" s="8"/>
      <c r="C390" s="69">
        <v>100</v>
      </c>
      <c r="D390" s="77"/>
      <c r="E390" s="69"/>
      <c r="F390" s="69"/>
      <c r="G390" s="77">
        <f t="shared" si="104"/>
        <v>100</v>
      </c>
      <c r="H390" s="6">
        <f t="shared" si="98"/>
        <v>100</v>
      </c>
    </row>
    <row r="391" spans="1:8" ht="31.5" x14ac:dyDescent="0.25">
      <c r="A391" s="11" t="s">
        <v>302</v>
      </c>
      <c r="B391" s="8"/>
      <c r="C391" s="69">
        <v>10</v>
      </c>
      <c r="D391" s="77"/>
      <c r="E391" s="69"/>
      <c r="F391" s="69"/>
      <c r="G391" s="77">
        <f t="shared" si="104"/>
        <v>10</v>
      </c>
      <c r="H391" s="6">
        <f t="shared" si="98"/>
        <v>10</v>
      </c>
    </row>
    <row r="392" spans="1:8" ht="31.5" x14ac:dyDescent="0.25">
      <c r="A392" s="54" t="s">
        <v>320</v>
      </c>
      <c r="B392" s="8"/>
      <c r="C392" s="69">
        <v>100</v>
      </c>
      <c r="D392" s="77"/>
      <c r="E392" s="69"/>
      <c r="F392" s="69"/>
      <c r="G392" s="77">
        <f t="shared" si="104"/>
        <v>100</v>
      </c>
      <c r="H392" s="6">
        <f t="shared" si="98"/>
        <v>100</v>
      </c>
    </row>
    <row r="393" spans="1:8" ht="31.5" x14ac:dyDescent="0.25">
      <c r="A393" s="54" t="s">
        <v>321</v>
      </c>
      <c r="B393" s="8"/>
      <c r="C393" s="69">
        <v>100</v>
      </c>
      <c r="D393" s="77"/>
      <c r="E393" s="69"/>
      <c r="F393" s="69"/>
      <c r="G393" s="77">
        <f t="shared" si="104"/>
        <v>100</v>
      </c>
      <c r="H393" s="6">
        <f t="shared" si="98"/>
        <v>100</v>
      </c>
    </row>
    <row r="394" spans="1:8" ht="47.25" x14ac:dyDescent="0.25">
      <c r="A394" s="10" t="s">
        <v>416</v>
      </c>
      <c r="B394" s="8"/>
      <c r="C394" s="69">
        <v>334</v>
      </c>
      <c r="D394" s="77"/>
      <c r="E394" s="69"/>
      <c r="F394" s="69"/>
      <c r="G394" s="77">
        <f t="shared" si="104"/>
        <v>334</v>
      </c>
      <c r="H394" s="6">
        <f t="shared" ref="H394:H460" si="105">+E394+D394+C394</f>
        <v>334</v>
      </c>
    </row>
    <row r="395" spans="1:8" ht="15.75" x14ac:dyDescent="0.25">
      <c r="A395" s="41" t="s">
        <v>305</v>
      </c>
      <c r="B395" s="8"/>
      <c r="C395" s="69">
        <v>100</v>
      </c>
      <c r="D395" s="77"/>
      <c r="E395" s="69"/>
      <c r="F395" s="69"/>
      <c r="G395" s="77">
        <f t="shared" si="104"/>
        <v>100</v>
      </c>
      <c r="H395" s="6">
        <f t="shared" si="105"/>
        <v>100</v>
      </c>
    </row>
    <row r="396" spans="1:8" ht="15.75" x14ac:dyDescent="0.25">
      <c r="A396" s="11" t="s">
        <v>303</v>
      </c>
      <c r="B396" s="8"/>
      <c r="C396" s="69">
        <v>100</v>
      </c>
      <c r="D396" s="77"/>
      <c r="E396" s="69"/>
      <c r="F396" s="69"/>
      <c r="G396" s="77">
        <f t="shared" si="104"/>
        <v>100</v>
      </c>
      <c r="H396" s="6">
        <f t="shared" si="105"/>
        <v>100</v>
      </c>
    </row>
    <row r="397" spans="1:8" ht="15.75" x14ac:dyDescent="0.25">
      <c r="A397" s="52" t="s">
        <v>304</v>
      </c>
      <c r="B397" s="8"/>
      <c r="C397" s="69">
        <v>100</v>
      </c>
      <c r="D397" s="77"/>
      <c r="E397" s="69">
        <v>-13</v>
      </c>
      <c r="F397" s="69"/>
      <c r="G397" s="77">
        <f t="shared" si="104"/>
        <v>87</v>
      </c>
      <c r="H397" s="6">
        <f t="shared" si="105"/>
        <v>87</v>
      </c>
    </row>
    <row r="398" spans="1:8" ht="47.25" x14ac:dyDescent="0.25">
      <c r="A398" s="11" t="s">
        <v>310</v>
      </c>
      <c r="B398" s="53"/>
      <c r="C398" s="69">
        <v>1887</v>
      </c>
      <c r="D398" s="77"/>
      <c r="E398" s="69">
        <v>13</v>
      </c>
      <c r="F398" s="69"/>
      <c r="G398" s="77">
        <f>+F398+E398+D398+C398</f>
        <v>1900</v>
      </c>
      <c r="H398" s="6">
        <f t="shared" si="105"/>
        <v>1900</v>
      </c>
    </row>
    <row r="399" spans="1:8" ht="31.5" x14ac:dyDescent="0.25">
      <c r="A399" s="9" t="s">
        <v>579</v>
      </c>
      <c r="B399" s="53"/>
      <c r="C399" s="69">
        <v>200</v>
      </c>
      <c r="D399" s="77"/>
      <c r="E399" s="69"/>
      <c r="F399" s="69"/>
      <c r="G399" s="77">
        <v>200</v>
      </c>
      <c r="H399" s="6">
        <f t="shared" si="105"/>
        <v>200</v>
      </c>
    </row>
    <row r="400" spans="1:8" ht="31.5" x14ac:dyDescent="0.25">
      <c r="A400" s="11" t="s">
        <v>311</v>
      </c>
      <c r="B400" s="53"/>
      <c r="C400" s="69">
        <v>200</v>
      </c>
      <c r="D400" s="77"/>
      <c r="E400" s="69"/>
      <c r="F400" s="69"/>
      <c r="G400" s="77">
        <f t="shared" ref="G400:G410" si="106">+E400+D400+C400</f>
        <v>200</v>
      </c>
      <c r="H400" s="6">
        <f t="shared" si="105"/>
        <v>200</v>
      </c>
    </row>
    <row r="401" spans="1:10" ht="47.25" x14ac:dyDescent="0.25">
      <c r="A401" s="11" t="s">
        <v>312</v>
      </c>
      <c r="B401" s="53"/>
      <c r="C401" s="69">
        <v>100</v>
      </c>
      <c r="D401" s="77"/>
      <c r="E401" s="69"/>
      <c r="F401" s="69"/>
      <c r="G401" s="77">
        <f t="shared" si="106"/>
        <v>100</v>
      </c>
      <c r="H401" s="6">
        <f t="shared" si="105"/>
        <v>100</v>
      </c>
    </row>
    <row r="402" spans="1:10" ht="31.5" x14ac:dyDescent="0.25">
      <c r="A402" s="9" t="s">
        <v>299</v>
      </c>
      <c r="B402" s="8"/>
      <c r="C402" s="74">
        <v>402</v>
      </c>
      <c r="D402" s="77"/>
      <c r="E402" s="69"/>
      <c r="F402" s="69"/>
      <c r="G402" s="77">
        <f t="shared" si="106"/>
        <v>402</v>
      </c>
      <c r="H402" s="6">
        <f t="shared" si="105"/>
        <v>402</v>
      </c>
    </row>
    <row r="403" spans="1:10" ht="15.75" x14ac:dyDescent="0.25">
      <c r="A403" s="85" t="s">
        <v>456</v>
      </c>
      <c r="B403" s="86"/>
      <c r="C403" s="92">
        <v>98</v>
      </c>
      <c r="D403" s="77"/>
      <c r="E403" s="69"/>
      <c r="F403" s="69"/>
      <c r="G403" s="77">
        <f t="shared" si="106"/>
        <v>98</v>
      </c>
      <c r="H403" s="6">
        <f t="shared" si="105"/>
        <v>98</v>
      </c>
    </row>
    <row r="404" spans="1:10" ht="15.75" x14ac:dyDescent="0.25">
      <c r="A404" s="85" t="s">
        <v>457</v>
      </c>
      <c r="B404" s="86"/>
      <c r="C404" s="92">
        <v>120</v>
      </c>
      <c r="D404" s="77"/>
      <c r="E404" s="69"/>
      <c r="F404" s="69"/>
      <c r="G404" s="77">
        <f t="shared" si="106"/>
        <v>120</v>
      </c>
      <c r="H404" s="6">
        <f t="shared" si="105"/>
        <v>120</v>
      </c>
    </row>
    <row r="405" spans="1:10" ht="31.5" x14ac:dyDescent="0.25">
      <c r="A405" s="85" t="s">
        <v>458</v>
      </c>
      <c r="B405" s="86"/>
      <c r="C405" s="92">
        <v>95</v>
      </c>
      <c r="D405" s="77"/>
      <c r="E405" s="69"/>
      <c r="F405" s="69"/>
      <c r="G405" s="77">
        <f t="shared" si="106"/>
        <v>95</v>
      </c>
      <c r="H405" s="6">
        <f t="shared" si="105"/>
        <v>95</v>
      </c>
    </row>
    <row r="406" spans="1:10" ht="31.5" x14ac:dyDescent="0.25">
      <c r="A406" s="87" t="s">
        <v>459</v>
      </c>
      <c r="B406" s="86"/>
      <c r="C406" s="92">
        <v>33</v>
      </c>
      <c r="D406" s="77"/>
      <c r="E406" s="69"/>
      <c r="F406" s="69"/>
      <c r="G406" s="77">
        <f t="shared" si="106"/>
        <v>33</v>
      </c>
      <c r="H406" s="6">
        <f t="shared" si="105"/>
        <v>33</v>
      </c>
    </row>
    <row r="407" spans="1:10" ht="15.75" x14ac:dyDescent="0.25">
      <c r="A407" s="87" t="s">
        <v>460</v>
      </c>
      <c r="B407" s="86"/>
      <c r="C407" s="92">
        <v>25</v>
      </c>
      <c r="D407" s="77"/>
      <c r="E407" s="69"/>
      <c r="F407" s="69"/>
      <c r="G407" s="77">
        <f t="shared" si="106"/>
        <v>25</v>
      </c>
      <c r="H407" s="6">
        <f t="shared" si="105"/>
        <v>25</v>
      </c>
    </row>
    <row r="408" spans="1:10" ht="15.75" x14ac:dyDescent="0.25">
      <c r="A408" s="87" t="s">
        <v>461</v>
      </c>
      <c r="B408" s="86"/>
      <c r="C408" s="92">
        <v>26</v>
      </c>
      <c r="D408" s="77"/>
      <c r="E408" s="69"/>
      <c r="F408" s="69"/>
      <c r="G408" s="77">
        <f t="shared" si="106"/>
        <v>26</v>
      </c>
      <c r="H408" s="6">
        <f t="shared" si="105"/>
        <v>26</v>
      </c>
    </row>
    <row r="409" spans="1:10" ht="15.75" x14ac:dyDescent="0.25">
      <c r="A409" s="87" t="s">
        <v>568</v>
      </c>
      <c r="B409" s="86"/>
      <c r="C409" s="92">
        <v>20</v>
      </c>
      <c r="D409" s="77"/>
      <c r="E409" s="69"/>
      <c r="F409" s="69"/>
      <c r="G409" s="77">
        <f t="shared" si="106"/>
        <v>20</v>
      </c>
      <c r="H409" s="6">
        <f t="shared" si="105"/>
        <v>20</v>
      </c>
    </row>
    <row r="410" spans="1:10" ht="15.75" x14ac:dyDescent="0.25">
      <c r="A410" s="87" t="s">
        <v>567</v>
      </c>
      <c r="B410" s="86"/>
      <c r="C410" s="92">
        <v>2</v>
      </c>
      <c r="D410" s="77"/>
      <c r="E410" s="69"/>
      <c r="F410" s="69"/>
      <c r="G410" s="77">
        <f t="shared" si="106"/>
        <v>2</v>
      </c>
      <c r="H410" s="6">
        <f t="shared" si="105"/>
        <v>2</v>
      </c>
      <c r="J410" s="4"/>
    </row>
    <row r="411" spans="1:10" ht="15.75" x14ac:dyDescent="0.25">
      <c r="A411" s="87" t="s">
        <v>570</v>
      </c>
      <c r="B411" s="86"/>
      <c r="C411" s="92">
        <v>49</v>
      </c>
      <c r="D411" s="77"/>
      <c r="E411" s="69"/>
      <c r="F411" s="69"/>
      <c r="G411" s="77">
        <v>49</v>
      </c>
      <c r="H411" s="6">
        <f t="shared" si="105"/>
        <v>49</v>
      </c>
    </row>
    <row r="412" spans="1:10" ht="15.75" x14ac:dyDescent="0.25">
      <c r="A412" s="87" t="s">
        <v>569</v>
      </c>
      <c r="B412" s="86"/>
      <c r="C412" s="92">
        <v>33</v>
      </c>
      <c r="D412" s="77"/>
      <c r="E412" s="69"/>
      <c r="F412" s="69"/>
      <c r="G412" s="77">
        <v>33</v>
      </c>
      <c r="H412" s="6">
        <f t="shared" si="105"/>
        <v>33</v>
      </c>
    </row>
    <row r="413" spans="1:10" ht="15.75" x14ac:dyDescent="0.25">
      <c r="A413" s="87" t="s">
        <v>462</v>
      </c>
      <c r="B413" s="86"/>
      <c r="C413" s="92">
        <v>61</v>
      </c>
      <c r="D413" s="77"/>
      <c r="E413" s="69"/>
      <c r="F413" s="69"/>
      <c r="G413" s="77">
        <f>+E413+D413+C413</f>
        <v>61</v>
      </c>
      <c r="H413" s="6">
        <f t="shared" si="105"/>
        <v>61</v>
      </c>
    </row>
    <row r="414" spans="1:10" ht="15.75" x14ac:dyDescent="0.25">
      <c r="A414" s="87" t="s">
        <v>463</v>
      </c>
      <c r="B414" s="86"/>
      <c r="C414" s="92">
        <v>27</v>
      </c>
      <c r="D414" s="77"/>
      <c r="E414" s="69"/>
      <c r="F414" s="69"/>
      <c r="G414" s="77">
        <f>+E414+D414+C414</f>
        <v>27</v>
      </c>
      <c r="H414" s="6">
        <f t="shared" si="105"/>
        <v>27</v>
      </c>
    </row>
    <row r="415" spans="1:10" ht="15.75" x14ac:dyDescent="0.25">
      <c r="A415" s="87" t="s">
        <v>464</v>
      </c>
      <c r="B415" s="86"/>
      <c r="C415" s="92">
        <v>40</v>
      </c>
      <c r="D415" s="77"/>
      <c r="E415" s="69"/>
      <c r="F415" s="69"/>
      <c r="G415" s="77">
        <f>+E415+D415+C415</f>
        <v>40</v>
      </c>
      <c r="H415" s="6">
        <f t="shared" si="105"/>
        <v>40</v>
      </c>
    </row>
    <row r="416" spans="1:10" ht="15.75" x14ac:dyDescent="0.25">
      <c r="A416" s="87" t="s">
        <v>465</v>
      </c>
      <c r="B416" s="86"/>
      <c r="C416" s="92">
        <v>113</v>
      </c>
      <c r="D416" s="77"/>
      <c r="E416" s="69"/>
      <c r="F416" s="69"/>
      <c r="G416" s="77">
        <f>+E416+D416+C416</f>
        <v>113</v>
      </c>
      <c r="H416" s="6">
        <f t="shared" si="105"/>
        <v>113</v>
      </c>
    </row>
    <row r="417" spans="1:8" ht="15.75" x14ac:dyDescent="0.25">
      <c r="A417" s="87" t="s">
        <v>574</v>
      </c>
      <c r="B417" s="86"/>
      <c r="C417" s="92">
        <v>6</v>
      </c>
      <c r="D417" s="77"/>
      <c r="E417" s="69">
        <v>6</v>
      </c>
      <c r="F417" s="69"/>
      <c r="G417" s="77">
        <f>+E417+D417+C417</f>
        <v>12</v>
      </c>
      <c r="H417" s="6">
        <f t="shared" si="105"/>
        <v>12</v>
      </c>
    </row>
    <row r="418" spans="1:8" ht="31.5" x14ac:dyDescent="0.25">
      <c r="A418" s="87" t="s">
        <v>573</v>
      </c>
      <c r="B418" s="86"/>
      <c r="C418" s="92">
        <v>25</v>
      </c>
      <c r="D418" s="77"/>
      <c r="E418" s="69"/>
      <c r="F418" s="69"/>
      <c r="G418" s="77">
        <v>25</v>
      </c>
      <c r="H418" s="6">
        <f t="shared" si="105"/>
        <v>25</v>
      </c>
    </row>
    <row r="419" spans="1:8" ht="15.75" x14ac:dyDescent="0.25">
      <c r="A419" s="87" t="s">
        <v>466</v>
      </c>
      <c r="B419" s="86"/>
      <c r="C419" s="92">
        <v>230</v>
      </c>
      <c r="D419" s="77"/>
      <c r="E419" s="69"/>
      <c r="F419" s="69"/>
      <c r="G419" s="77">
        <f>+E419+D419+C419</f>
        <v>230</v>
      </c>
      <c r="H419" s="6">
        <f t="shared" si="105"/>
        <v>230</v>
      </c>
    </row>
    <row r="420" spans="1:8" ht="15.75" x14ac:dyDescent="0.25">
      <c r="A420" s="55" t="s">
        <v>467</v>
      </c>
      <c r="B420" s="84"/>
      <c r="C420" s="92">
        <v>1550</v>
      </c>
      <c r="D420" s="77"/>
      <c r="E420" s="69"/>
      <c r="F420" s="69"/>
      <c r="G420" s="77">
        <f>+E420+D420+C420</f>
        <v>1550</v>
      </c>
      <c r="H420" s="6">
        <f t="shared" si="105"/>
        <v>1550</v>
      </c>
    </row>
    <row r="421" spans="1:8" ht="15.75" x14ac:dyDescent="0.25">
      <c r="A421" s="55" t="s">
        <v>468</v>
      </c>
      <c r="B421" s="84"/>
      <c r="C421" s="92">
        <v>62</v>
      </c>
      <c r="D421" s="77"/>
      <c r="E421" s="69"/>
      <c r="F421" s="69"/>
      <c r="G421" s="77">
        <f>+E421+D421+C421</f>
        <v>62</v>
      </c>
      <c r="H421" s="6">
        <f t="shared" si="105"/>
        <v>62</v>
      </c>
    </row>
    <row r="422" spans="1:8" ht="15.75" x14ac:dyDescent="0.25">
      <c r="A422" s="12" t="s">
        <v>16</v>
      </c>
      <c r="B422" s="8" t="s">
        <v>102</v>
      </c>
      <c r="C422" s="71">
        <f>C423</f>
        <v>115</v>
      </c>
      <c r="D422" s="71">
        <f t="shared" ref="D422:G422" si="107">D423</f>
        <v>0</v>
      </c>
      <c r="E422" s="71">
        <f t="shared" si="107"/>
        <v>0</v>
      </c>
      <c r="F422" s="71"/>
      <c r="G422" s="71">
        <f t="shared" si="107"/>
        <v>115</v>
      </c>
      <c r="H422" s="6">
        <f t="shared" si="105"/>
        <v>115</v>
      </c>
    </row>
    <row r="423" spans="1:8" ht="15.75" x14ac:dyDescent="0.25">
      <c r="A423" s="12" t="s">
        <v>40</v>
      </c>
      <c r="B423" s="8"/>
      <c r="C423" s="71">
        <f>C424</f>
        <v>115</v>
      </c>
      <c r="D423" s="71"/>
      <c r="E423" s="71"/>
      <c r="F423" s="71"/>
      <c r="G423" s="13">
        <f>+E423+D423+C423</f>
        <v>115</v>
      </c>
      <c r="H423" s="6">
        <f t="shared" si="105"/>
        <v>115</v>
      </c>
    </row>
    <row r="424" spans="1:8" ht="15.75" x14ac:dyDescent="0.25">
      <c r="A424" s="7" t="s">
        <v>208</v>
      </c>
      <c r="B424" s="8"/>
      <c r="C424" s="74">
        <v>115</v>
      </c>
      <c r="D424" s="77"/>
      <c r="E424" s="69"/>
      <c r="F424" s="69"/>
      <c r="G424" s="77">
        <f>+E424+D424+C424</f>
        <v>115</v>
      </c>
      <c r="H424" s="6">
        <f t="shared" si="105"/>
        <v>115</v>
      </c>
    </row>
    <row r="425" spans="1:8" ht="15.75" x14ac:dyDescent="0.25">
      <c r="A425" s="12" t="s">
        <v>212</v>
      </c>
      <c r="B425" s="8" t="s">
        <v>135</v>
      </c>
      <c r="C425" s="71">
        <v>605</v>
      </c>
      <c r="D425" s="13"/>
      <c r="E425" s="66"/>
      <c r="F425" s="66"/>
      <c r="G425" s="13">
        <f>+E425+D425+C425</f>
        <v>605</v>
      </c>
      <c r="H425" s="6">
        <f t="shared" si="105"/>
        <v>605</v>
      </c>
    </row>
    <row r="426" spans="1:8" ht="15.75" x14ac:dyDescent="0.25">
      <c r="A426" s="12" t="s">
        <v>151</v>
      </c>
      <c r="B426" s="8" t="s">
        <v>103</v>
      </c>
      <c r="C426" s="71">
        <f>+C427+C440</f>
        <v>7162</v>
      </c>
      <c r="D426" s="71">
        <f>+D427+D440</f>
        <v>0</v>
      </c>
      <c r="E426" s="71">
        <f>+E427+E440</f>
        <v>400</v>
      </c>
      <c r="F426" s="71"/>
      <c r="G426" s="71">
        <f>+G427+G440</f>
        <v>7562</v>
      </c>
      <c r="H426" s="6">
        <f t="shared" si="105"/>
        <v>7562</v>
      </c>
    </row>
    <row r="427" spans="1:8" ht="15.75" x14ac:dyDescent="0.25">
      <c r="A427" s="12" t="s">
        <v>40</v>
      </c>
      <c r="B427" s="8"/>
      <c r="C427" s="71">
        <f>+C428+C430+C431+C432+C433+C434+C435+C436+C437+C438+C439+C429</f>
        <v>4262</v>
      </c>
      <c r="D427" s="71">
        <f t="shared" ref="D427:G427" si="108">+D428+D430+D431+D432+D433+D434+D435+D436+D437+D438+D439+D429</f>
        <v>0</v>
      </c>
      <c r="E427" s="71">
        <f t="shared" si="108"/>
        <v>370</v>
      </c>
      <c r="F427" s="71" t="e">
        <f t="shared" si="108"/>
        <v>#VALUE!</v>
      </c>
      <c r="G427" s="71">
        <f t="shared" si="108"/>
        <v>4632</v>
      </c>
      <c r="H427" s="6">
        <f t="shared" si="105"/>
        <v>4632</v>
      </c>
    </row>
    <row r="428" spans="1:8" ht="15.75" x14ac:dyDescent="0.25">
      <c r="A428" s="55" t="s">
        <v>192</v>
      </c>
      <c r="B428" s="84"/>
      <c r="C428" s="92">
        <v>60</v>
      </c>
      <c r="D428" s="77"/>
      <c r="E428" s="69"/>
      <c r="F428" s="69"/>
      <c r="G428" s="77">
        <f t="shared" ref="G428:G439" si="109">+E428+D428+C428</f>
        <v>60</v>
      </c>
      <c r="H428" s="6">
        <f t="shared" si="105"/>
        <v>60</v>
      </c>
    </row>
    <row r="429" spans="1:8" ht="15.75" x14ac:dyDescent="0.25">
      <c r="A429" s="55" t="s">
        <v>583</v>
      </c>
      <c r="B429" s="84"/>
      <c r="C429" s="92">
        <v>30</v>
      </c>
      <c r="D429" s="77"/>
      <c r="E429" s="69">
        <v>-30</v>
      </c>
      <c r="F429" s="69"/>
      <c r="G429" s="77">
        <v>0</v>
      </c>
      <c r="H429" s="6">
        <f t="shared" si="105"/>
        <v>0</v>
      </c>
    </row>
    <row r="430" spans="1:8" ht="15.75" x14ac:dyDescent="0.25">
      <c r="A430" s="82" t="s">
        <v>210</v>
      </c>
      <c r="B430" s="88"/>
      <c r="C430" s="92">
        <v>3130</v>
      </c>
      <c r="D430" s="77"/>
      <c r="E430" s="69">
        <v>400</v>
      </c>
      <c r="F430" s="69" t="s">
        <v>578</v>
      </c>
      <c r="G430" s="77">
        <f t="shared" si="109"/>
        <v>3530</v>
      </c>
      <c r="H430" s="6">
        <f t="shared" si="105"/>
        <v>3530</v>
      </c>
    </row>
    <row r="431" spans="1:8" ht="15.75" x14ac:dyDescent="0.25">
      <c r="A431" s="89" t="s">
        <v>401</v>
      </c>
      <c r="B431" s="88"/>
      <c r="C431" s="92">
        <v>100</v>
      </c>
      <c r="D431" s="77"/>
      <c r="E431" s="69"/>
      <c r="F431" s="69"/>
      <c r="G431" s="77">
        <f t="shared" si="109"/>
        <v>100</v>
      </c>
      <c r="H431" s="6">
        <f t="shared" si="105"/>
        <v>100</v>
      </c>
    </row>
    <row r="432" spans="1:8" ht="36.75" customHeight="1" x14ac:dyDescent="0.25">
      <c r="A432" s="37" t="s">
        <v>329</v>
      </c>
      <c r="B432" s="88"/>
      <c r="C432" s="92">
        <v>5</v>
      </c>
      <c r="D432" s="77"/>
      <c r="E432" s="69"/>
      <c r="F432" s="69"/>
      <c r="G432" s="77">
        <f t="shared" si="109"/>
        <v>5</v>
      </c>
      <c r="H432" s="6">
        <f t="shared" si="105"/>
        <v>5</v>
      </c>
    </row>
    <row r="433" spans="1:8" ht="15.75" x14ac:dyDescent="0.25">
      <c r="A433" s="82" t="s">
        <v>330</v>
      </c>
      <c r="B433" s="88"/>
      <c r="C433" s="92">
        <v>500</v>
      </c>
      <c r="D433" s="77"/>
      <c r="E433" s="69"/>
      <c r="F433" s="69"/>
      <c r="G433" s="77">
        <f t="shared" si="109"/>
        <v>500</v>
      </c>
      <c r="H433" s="6">
        <f t="shared" si="105"/>
        <v>500</v>
      </c>
    </row>
    <row r="434" spans="1:8" ht="15.75" x14ac:dyDescent="0.25">
      <c r="A434" s="82" t="s">
        <v>211</v>
      </c>
      <c r="B434" s="88"/>
      <c r="C434" s="92">
        <v>100</v>
      </c>
      <c r="D434" s="77"/>
      <c r="E434" s="69"/>
      <c r="F434" s="69"/>
      <c r="G434" s="77">
        <f t="shared" si="109"/>
        <v>100</v>
      </c>
      <c r="H434" s="6">
        <f t="shared" si="105"/>
        <v>100</v>
      </c>
    </row>
    <row r="435" spans="1:8" ht="15.75" x14ac:dyDescent="0.25">
      <c r="A435" s="82" t="s">
        <v>469</v>
      </c>
      <c r="B435" s="88"/>
      <c r="C435" s="92">
        <v>128</v>
      </c>
      <c r="D435" s="77"/>
      <c r="E435" s="69"/>
      <c r="F435" s="69"/>
      <c r="G435" s="77">
        <f t="shared" si="109"/>
        <v>128</v>
      </c>
      <c r="H435" s="6">
        <f t="shared" si="105"/>
        <v>128</v>
      </c>
    </row>
    <row r="436" spans="1:8" ht="15.75" x14ac:dyDescent="0.25">
      <c r="A436" s="82" t="s">
        <v>470</v>
      </c>
      <c r="B436" s="88"/>
      <c r="C436" s="92">
        <v>68</v>
      </c>
      <c r="D436" s="77"/>
      <c r="E436" s="69"/>
      <c r="F436" s="69"/>
      <c r="G436" s="77">
        <f t="shared" si="109"/>
        <v>68</v>
      </c>
      <c r="H436" s="6">
        <f t="shared" si="105"/>
        <v>68</v>
      </c>
    </row>
    <row r="437" spans="1:8" ht="15.75" x14ac:dyDescent="0.25">
      <c r="A437" s="82" t="s">
        <v>471</v>
      </c>
      <c r="B437" s="88"/>
      <c r="C437" s="92">
        <v>3</v>
      </c>
      <c r="D437" s="77"/>
      <c r="E437" s="69"/>
      <c r="F437" s="69"/>
      <c r="G437" s="77">
        <f t="shared" si="109"/>
        <v>3</v>
      </c>
      <c r="H437" s="6">
        <f t="shared" si="105"/>
        <v>3</v>
      </c>
    </row>
    <row r="438" spans="1:8" ht="15.75" x14ac:dyDescent="0.25">
      <c r="A438" s="90" t="s">
        <v>472</v>
      </c>
      <c r="B438" s="88"/>
      <c r="C438" s="92">
        <v>98</v>
      </c>
      <c r="D438" s="77"/>
      <c r="E438" s="77"/>
      <c r="F438" s="77"/>
      <c r="G438" s="77">
        <f t="shared" si="109"/>
        <v>98</v>
      </c>
      <c r="H438" s="6">
        <f t="shared" si="105"/>
        <v>98</v>
      </c>
    </row>
    <row r="439" spans="1:8" ht="30" x14ac:dyDescent="0.25">
      <c r="A439" s="106" t="s">
        <v>524</v>
      </c>
      <c r="B439" s="88"/>
      <c r="C439" s="92">
        <v>40</v>
      </c>
      <c r="D439" s="77"/>
      <c r="E439" s="77"/>
      <c r="F439" s="77"/>
      <c r="G439" s="77">
        <f t="shared" si="109"/>
        <v>40</v>
      </c>
      <c r="H439" s="6">
        <f t="shared" si="105"/>
        <v>40</v>
      </c>
    </row>
    <row r="440" spans="1:8" ht="15.75" x14ac:dyDescent="0.25">
      <c r="A440" s="12" t="s">
        <v>39</v>
      </c>
      <c r="B440" s="8" t="s">
        <v>136</v>
      </c>
      <c r="C440" s="109">
        <f>+C444+C445+C446+C447+C448+C449+C443+C450+C442</f>
        <v>2900</v>
      </c>
      <c r="D440" s="109">
        <f t="shared" ref="D440:G440" si="110">+D444+D445+D446+D447+D448+D449+D443+D450+D442</f>
        <v>0</v>
      </c>
      <c r="E440" s="109">
        <f t="shared" si="110"/>
        <v>30</v>
      </c>
      <c r="F440" s="109">
        <f t="shared" si="110"/>
        <v>0</v>
      </c>
      <c r="G440" s="109">
        <f t="shared" si="110"/>
        <v>2930</v>
      </c>
      <c r="H440" s="6">
        <f t="shared" si="105"/>
        <v>2930</v>
      </c>
    </row>
    <row r="441" spans="1:8" ht="15.75" x14ac:dyDescent="0.25">
      <c r="A441" s="12"/>
      <c r="B441" s="8"/>
      <c r="C441" s="109"/>
      <c r="D441" s="109"/>
      <c r="E441" s="109"/>
      <c r="F441" s="109"/>
      <c r="G441" s="109"/>
      <c r="H441" s="6"/>
    </row>
    <row r="442" spans="1:8" ht="15.75" x14ac:dyDescent="0.25">
      <c r="A442" s="55" t="s">
        <v>583</v>
      </c>
      <c r="B442" s="8"/>
      <c r="C442" s="101">
        <v>0</v>
      </c>
      <c r="D442" s="101"/>
      <c r="E442" s="101">
        <v>30</v>
      </c>
      <c r="F442" s="101"/>
      <c r="G442" s="101">
        <v>30</v>
      </c>
      <c r="H442" s="6"/>
    </row>
    <row r="443" spans="1:8" ht="15.75" x14ac:dyDescent="0.25">
      <c r="A443" s="7" t="s">
        <v>557</v>
      </c>
      <c r="B443" s="8"/>
      <c r="C443" s="101">
        <v>177</v>
      </c>
      <c r="D443" s="101"/>
      <c r="E443" s="101"/>
      <c r="F443" s="101"/>
      <c r="G443" s="101">
        <v>177</v>
      </c>
      <c r="H443" s="6">
        <f t="shared" si="105"/>
        <v>177</v>
      </c>
    </row>
    <row r="444" spans="1:8" ht="15.75" x14ac:dyDescent="0.25">
      <c r="A444" s="37" t="s">
        <v>358</v>
      </c>
      <c r="B444" s="84"/>
      <c r="C444" s="92">
        <v>504</v>
      </c>
      <c r="D444" s="77"/>
      <c r="E444" s="77"/>
      <c r="F444" s="77"/>
      <c r="G444" s="77">
        <f t="shared" ref="G444:G450" si="111">+E444+D444+C444</f>
        <v>504</v>
      </c>
      <c r="H444" s="6">
        <f t="shared" si="105"/>
        <v>504</v>
      </c>
    </row>
    <row r="445" spans="1:8" ht="25.5" customHeight="1" x14ac:dyDescent="0.25">
      <c r="A445" s="37" t="s">
        <v>353</v>
      </c>
      <c r="B445" s="84"/>
      <c r="C445" s="92">
        <v>150</v>
      </c>
      <c r="D445" s="77"/>
      <c r="E445" s="77"/>
      <c r="F445" s="77"/>
      <c r="G445" s="77">
        <f t="shared" si="111"/>
        <v>150</v>
      </c>
      <c r="H445" s="6">
        <f t="shared" si="105"/>
        <v>150</v>
      </c>
    </row>
    <row r="446" spans="1:8" ht="31.5" x14ac:dyDescent="0.25">
      <c r="A446" s="82" t="s">
        <v>473</v>
      </c>
      <c r="B446" s="88"/>
      <c r="C446" s="92">
        <v>330</v>
      </c>
      <c r="D446" s="77"/>
      <c r="E446" s="77"/>
      <c r="F446" s="77"/>
      <c r="G446" s="77">
        <f t="shared" si="111"/>
        <v>330</v>
      </c>
      <c r="H446" s="6">
        <f t="shared" si="105"/>
        <v>330</v>
      </c>
    </row>
    <row r="447" spans="1:8" ht="31.5" x14ac:dyDescent="0.25">
      <c r="A447" s="89" t="s">
        <v>328</v>
      </c>
      <c r="B447" s="91"/>
      <c r="C447" s="93">
        <v>675</v>
      </c>
      <c r="D447" s="77"/>
      <c r="E447" s="69"/>
      <c r="F447" s="69"/>
      <c r="G447" s="77">
        <f t="shared" si="111"/>
        <v>675</v>
      </c>
      <c r="H447" s="6">
        <f t="shared" si="105"/>
        <v>675</v>
      </c>
    </row>
    <row r="448" spans="1:8" ht="40.5" customHeight="1" x14ac:dyDescent="0.25">
      <c r="A448" s="89" t="s">
        <v>474</v>
      </c>
      <c r="B448" s="91"/>
      <c r="C448" s="93">
        <v>70</v>
      </c>
      <c r="D448" s="77"/>
      <c r="E448" s="69"/>
      <c r="F448" s="69"/>
      <c r="G448" s="77">
        <f t="shared" si="111"/>
        <v>70</v>
      </c>
      <c r="H448" s="6">
        <f t="shared" si="105"/>
        <v>70</v>
      </c>
    </row>
    <row r="449" spans="1:8" ht="40.5" customHeight="1" x14ac:dyDescent="0.25">
      <c r="A449" s="82" t="s">
        <v>489</v>
      </c>
      <c r="B449" s="88"/>
      <c r="C449" s="92">
        <v>848</v>
      </c>
      <c r="D449" s="77"/>
      <c r="E449" s="77"/>
      <c r="F449" s="77"/>
      <c r="G449" s="77">
        <f t="shared" si="111"/>
        <v>848</v>
      </c>
      <c r="H449" s="6">
        <f t="shared" si="105"/>
        <v>848</v>
      </c>
    </row>
    <row r="450" spans="1:8" ht="40.5" customHeight="1" x14ac:dyDescent="0.25">
      <c r="A450" s="82" t="s">
        <v>562</v>
      </c>
      <c r="B450" s="88"/>
      <c r="C450" s="92">
        <v>146</v>
      </c>
      <c r="D450" s="77"/>
      <c r="E450" s="77"/>
      <c r="F450" s="77"/>
      <c r="G450" s="77">
        <f t="shared" si="111"/>
        <v>146</v>
      </c>
      <c r="H450" s="6">
        <f t="shared" si="105"/>
        <v>146</v>
      </c>
    </row>
    <row r="451" spans="1:8" ht="15.75" x14ac:dyDescent="0.25">
      <c r="A451" s="12" t="s">
        <v>171</v>
      </c>
      <c r="B451" s="8" t="s">
        <v>104</v>
      </c>
      <c r="C451" s="13">
        <f>+C452+C455</f>
        <v>817</v>
      </c>
      <c r="D451" s="13">
        <f t="shared" ref="D451:G451" si="112">+D452+D455</f>
        <v>0</v>
      </c>
      <c r="E451" s="13">
        <f t="shared" si="112"/>
        <v>0</v>
      </c>
      <c r="F451" s="13"/>
      <c r="G451" s="13">
        <f t="shared" si="112"/>
        <v>817</v>
      </c>
      <c r="H451" s="6">
        <f t="shared" si="105"/>
        <v>817</v>
      </c>
    </row>
    <row r="452" spans="1:8" ht="15.75" x14ac:dyDescent="0.25">
      <c r="A452" s="12" t="s">
        <v>49</v>
      </c>
      <c r="B452" s="8"/>
      <c r="C452" s="13">
        <f>+C453+C454</f>
        <v>330</v>
      </c>
      <c r="D452" s="13">
        <f t="shared" ref="D452:G452" si="113">+D453+D454</f>
        <v>0</v>
      </c>
      <c r="E452" s="13">
        <f t="shared" si="113"/>
        <v>0</v>
      </c>
      <c r="F452" s="13"/>
      <c r="G452" s="13">
        <f t="shared" si="113"/>
        <v>330</v>
      </c>
      <c r="H452" s="6">
        <f t="shared" si="105"/>
        <v>330</v>
      </c>
    </row>
    <row r="453" spans="1:8" ht="15.75" x14ac:dyDescent="0.25">
      <c r="A453" s="7" t="s">
        <v>137</v>
      </c>
      <c r="B453" s="26"/>
      <c r="C453" s="77">
        <v>300</v>
      </c>
      <c r="D453" s="77"/>
      <c r="E453" s="77"/>
      <c r="F453" s="77"/>
      <c r="G453" s="77">
        <f>+E453+D453+C453</f>
        <v>300</v>
      </c>
      <c r="H453" s="6">
        <f t="shared" si="105"/>
        <v>300</v>
      </c>
    </row>
    <row r="454" spans="1:8" ht="15.75" x14ac:dyDescent="0.25">
      <c r="A454" s="7" t="s">
        <v>397</v>
      </c>
      <c r="B454" s="26"/>
      <c r="C454" s="77">
        <v>30</v>
      </c>
      <c r="D454" s="77"/>
      <c r="E454" s="77"/>
      <c r="F454" s="77"/>
      <c r="G454" s="77">
        <f>+E454+D454+C454</f>
        <v>30</v>
      </c>
      <c r="H454" s="6">
        <f t="shared" si="105"/>
        <v>30</v>
      </c>
    </row>
    <row r="455" spans="1:8" ht="15.75" x14ac:dyDescent="0.25">
      <c r="A455" s="12" t="s">
        <v>12</v>
      </c>
      <c r="B455" s="26"/>
      <c r="C455" s="13">
        <f>+C456+C457+C458+C459+C461+C460</f>
        <v>487</v>
      </c>
      <c r="D455" s="13">
        <f t="shared" ref="D455:G455" si="114">+D456+D457+D458+D459+D461+D460</f>
        <v>0</v>
      </c>
      <c r="E455" s="13">
        <f t="shared" si="114"/>
        <v>0</v>
      </c>
      <c r="F455" s="13">
        <f t="shared" si="114"/>
        <v>0</v>
      </c>
      <c r="G455" s="13">
        <f t="shared" si="114"/>
        <v>487</v>
      </c>
      <c r="H455" s="6">
        <f t="shared" si="105"/>
        <v>487</v>
      </c>
    </row>
    <row r="456" spans="1:8" ht="15.75" x14ac:dyDescent="0.25">
      <c r="A456" s="7" t="s">
        <v>392</v>
      </c>
      <c r="B456" s="26"/>
      <c r="C456" s="77">
        <v>47</v>
      </c>
      <c r="D456" s="77"/>
      <c r="E456" s="77"/>
      <c r="F456" s="77"/>
      <c r="G456" s="77">
        <f>+E456+D456+C456</f>
        <v>47</v>
      </c>
      <c r="H456" s="6">
        <f t="shared" si="105"/>
        <v>47</v>
      </c>
    </row>
    <row r="457" spans="1:8" ht="15.75" x14ac:dyDescent="0.25">
      <c r="A457" s="10" t="s">
        <v>496</v>
      </c>
      <c r="B457" s="26"/>
      <c r="C457" s="77">
        <v>240</v>
      </c>
      <c r="D457" s="77"/>
      <c r="E457" s="77"/>
      <c r="F457" s="77"/>
      <c r="G457" s="77">
        <f>+E457+D457+C457</f>
        <v>240</v>
      </c>
      <c r="H457" s="6">
        <f t="shared" si="105"/>
        <v>240</v>
      </c>
    </row>
    <row r="458" spans="1:8" ht="15.75" x14ac:dyDescent="0.25">
      <c r="A458" s="10" t="s">
        <v>540</v>
      </c>
      <c r="B458" s="26"/>
      <c r="C458" s="77">
        <v>21</v>
      </c>
      <c r="D458" s="77"/>
      <c r="E458" s="77"/>
      <c r="F458" s="77"/>
      <c r="G458" s="77">
        <f>+E458+D458+C458</f>
        <v>21</v>
      </c>
      <c r="H458" s="6">
        <f t="shared" si="105"/>
        <v>21</v>
      </c>
    </row>
    <row r="459" spans="1:8" ht="26.25" customHeight="1" x14ac:dyDescent="0.25">
      <c r="A459" s="10" t="s">
        <v>564</v>
      </c>
      <c r="B459" s="26"/>
      <c r="C459" s="77">
        <v>94</v>
      </c>
      <c r="D459" s="77"/>
      <c r="E459" s="77"/>
      <c r="F459" s="77"/>
      <c r="G459" s="77">
        <f>+E459+D459+C459</f>
        <v>94</v>
      </c>
      <c r="H459" s="6">
        <f t="shared" si="105"/>
        <v>94</v>
      </c>
    </row>
    <row r="460" spans="1:8" ht="26.25" customHeight="1" x14ac:dyDescent="0.25">
      <c r="A460" s="10" t="s">
        <v>572</v>
      </c>
      <c r="B460" s="26"/>
      <c r="C460" s="77">
        <v>52</v>
      </c>
      <c r="D460" s="77"/>
      <c r="E460" s="77"/>
      <c r="F460" s="77"/>
      <c r="G460" s="77">
        <f>+E460+D460+C460</f>
        <v>52</v>
      </c>
      <c r="H460" s="6">
        <f t="shared" si="105"/>
        <v>52</v>
      </c>
    </row>
    <row r="461" spans="1:8" ht="15.75" x14ac:dyDescent="0.25">
      <c r="A461" s="10" t="s">
        <v>565</v>
      </c>
      <c r="B461" s="26"/>
      <c r="C461" s="77">
        <v>33</v>
      </c>
      <c r="D461" s="77"/>
      <c r="E461" s="77"/>
      <c r="F461" s="77"/>
      <c r="G461" s="77">
        <v>33</v>
      </c>
      <c r="H461" s="6">
        <f t="shared" ref="H461:H524" si="115">+E461+D461+C461</f>
        <v>33</v>
      </c>
    </row>
    <row r="462" spans="1:8" ht="15.75" x14ac:dyDescent="0.25">
      <c r="A462" s="12" t="s">
        <v>39</v>
      </c>
      <c r="B462" s="8" t="s">
        <v>244</v>
      </c>
      <c r="C462" s="13">
        <f>C463</f>
        <v>160</v>
      </c>
      <c r="D462" s="13">
        <f t="shared" ref="D462:F462" si="116">D463</f>
        <v>0</v>
      </c>
      <c r="E462" s="13">
        <f t="shared" si="116"/>
        <v>0</v>
      </c>
      <c r="F462" s="13">
        <f t="shared" si="116"/>
        <v>0</v>
      </c>
      <c r="G462" s="13">
        <f>+F462+E462+D462+C462</f>
        <v>160</v>
      </c>
      <c r="H462" s="6">
        <f t="shared" si="115"/>
        <v>160</v>
      </c>
    </row>
    <row r="463" spans="1:8" ht="15.75" x14ac:dyDescent="0.25">
      <c r="A463" s="7" t="s">
        <v>248</v>
      </c>
      <c r="B463" s="8"/>
      <c r="C463" s="77">
        <v>160</v>
      </c>
      <c r="D463" s="77"/>
      <c r="E463" s="77"/>
      <c r="F463" s="77">
        <v>0</v>
      </c>
      <c r="G463" s="77">
        <f>+F463+E463+D463+C463</f>
        <v>160</v>
      </c>
      <c r="H463" s="6">
        <f t="shared" si="115"/>
        <v>160</v>
      </c>
    </row>
    <row r="464" spans="1:8" ht="31.5" x14ac:dyDescent="0.25">
      <c r="A464" s="64" t="s">
        <v>385</v>
      </c>
      <c r="B464" s="64" t="s">
        <v>384</v>
      </c>
      <c r="C464" s="13">
        <v>9826</v>
      </c>
      <c r="D464" s="13"/>
      <c r="E464" s="13">
        <v>-2282</v>
      </c>
      <c r="F464" s="13"/>
      <c r="G464" s="13">
        <f>+F464+E464+D464+C464</f>
        <v>7544</v>
      </c>
      <c r="H464" s="6">
        <f t="shared" si="115"/>
        <v>7544</v>
      </c>
    </row>
    <row r="465" spans="1:8" ht="31.5" x14ac:dyDescent="0.25">
      <c r="A465" s="64" t="s">
        <v>386</v>
      </c>
      <c r="B465" s="64" t="s">
        <v>391</v>
      </c>
      <c r="C465" s="13">
        <v>22</v>
      </c>
      <c r="D465" s="13"/>
      <c r="E465" s="13"/>
      <c r="F465" s="13"/>
      <c r="G465" s="13">
        <f>+F465+E465+D465+C465</f>
        <v>22</v>
      </c>
      <c r="H465" s="6">
        <f t="shared" si="115"/>
        <v>22</v>
      </c>
    </row>
    <row r="466" spans="1:8" ht="15.75" x14ac:dyDescent="0.25">
      <c r="A466" s="12" t="s">
        <v>17</v>
      </c>
      <c r="B466" s="8" t="s">
        <v>105</v>
      </c>
      <c r="C466" s="13">
        <f>+C467+C468+C469+C470</f>
        <v>27264</v>
      </c>
      <c r="D466" s="13">
        <f t="shared" ref="D466:G466" si="117">+D467+D468+D469+D470</f>
        <v>0</v>
      </c>
      <c r="E466" s="13">
        <f t="shared" si="117"/>
        <v>230</v>
      </c>
      <c r="F466" s="13">
        <f t="shared" si="117"/>
        <v>0</v>
      </c>
      <c r="G466" s="13">
        <f t="shared" si="117"/>
        <v>27494</v>
      </c>
      <c r="H466" s="6">
        <f t="shared" si="115"/>
        <v>27494</v>
      </c>
    </row>
    <row r="467" spans="1:8" ht="15.75" x14ac:dyDescent="0.25">
      <c r="A467" s="12" t="s">
        <v>3</v>
      </c>
      <c r="B467" s="8" t="s">
        <v>106</v>
      </c>
      <c r="C467" s="13">
        <f>+C473+C486</f>
        <v>26384</v>
      </c>
      <c r="D467" s="13">
        <f>+D473+D486</f>
        <v>0</v>
      </c>
      <c r="E467" s="13">
        <f>+E473+E486</f>
        <v>230</v>
      </c>
      <c r="F467" s="13">
        <f>+F473+F486</f>
        <v>0</v>
      </c>
      <c r="G467" s="13">
        <f>+G473+G486</f>
        <v>26614</v>
      </c>
      <c r="H467" s="6">
        <f t="shared" si="115"/>
        <v>26614</v>
      </c>
    </row>
    <row r="468" spans="1:8" ht="15.75" x14ac:dyDescent="0.25">
      <c r="A468" s="12" t="s">
        <v>308</v>
      </c>
      <c r="B468" s="34" t="s">
        <v>362</v>
      </c>
      <c r="C468" s="13">
        <f>C483+C494</f>
        <v>15</v>
      </c>
      <c r="D468" s="13">
        <f>D483+D494</f>
        <v>0</v>
      </c>
      <c r="E468" s="13">
        <f>E483+E494</f>
        <v>0</v>
      </c>
      <c r="F468" s="13">
        <f>F483+F494</f>
        <v>0</v>
      </c>
      <c r="G468" s="13">
        <f>G483+G494</f>
        <v>15</v>
      </c>
      <c r="H468" s="6">
        <f t="shared" si="115"/>
        <v>15</v>
      </c>
    </row>
    <row r="469" spans="1:8" ht="15.75" x14ac:dyDescent="0.25">
      <c r="A469" s="12" t="s">
        <v>12</v>
      </c>
      <c r="B469" s="8" t="s">
        <v>107</v>
      </c>
      <c r="C469" s="13">
        <f>+C496</f>
        <v>165</v>
      </c>
      <c r="D469" s="13">
        <f t="shared" ref="D469:G469" si="118">+D496</f>
        <v>0</v>
      </c>
      <c r="E469" s="13">
        <f t="shared" si="118"/>
        <v>0</v>
      </c>
      <c r="F469" s="13"/>
      <c r="G469" s="13">
        <f t="shared" si="118"/>
        <v>165</v>
      </c>
      <c r="H469" s="6">
        <f t="shared" si="115"/>
        <v>165</v>
      </c>
    </row>
    <row r="470" spans="1:8" ht="15.75" x14ac:dyDescent="0.25">
      <c r="A470" s="35" t="s">
        <v>343</v>
      </c>
      <c r="B470" s="8" t="s">
        <v>344</v>
      </c>
      <c r="C470" s="13">
        <f>C471</f>
        <v>700</v>
      </c>
      <c r="D470" s="13">
        <f t="shared" ref="D470:G470" si="119">D471</f>
        <v>0</v>
      </c>
      <c r="E470" s="13">
        <f t="shared" si="119"/>
        <v>0</v>
      </c>
      <c r="F470" s="13"/>
      <c r="G470" s="13">
        <f t="shared" si="119"/>
        <v>700</v>
      </c>
      <c r="H470" s="6">
        <f t="shared" si="115"/>
        <v>700</v>
      </c>
    </row>
    <row r="471" spans="1:8" ht="31.5" x14ac:dyDescent="0.25">
      <c r="A471" s="9" t="s">
        <v>229</v>
      </c>
      <c r="B471" s="8"/>
      <c r="C471" s="77">
        <v>700</v>
      </c>
      <c r="D471" s="77"/>
      <c r="E471" s="77"/>
      <c r="F471" s="77"/>
      <c r="G471" s="77">
        <f>+E471+D471+C471</f>
        <v>700</v>
      </c>
      <c r="H471" s="6">
        <f t="shared" si="115"/>
        <v>700</v>
      </c>
    </row>
    <row r="472" spans="1:8" ht="15.75" x14ac:dyDescent="0.25">
      <c r="A472" s="12" t="s">
        <v>109</v>
      </c>
      <c r="B472" s="8" t="s">
        <v>108</v>
      </c>
      <c r="C472" s="13">
        <f>+C473+C483</f>
        <v>23427</v>
      </c>
      <c r="D472" s="13">
        <f t="shared" ref="D472:G472" si="120">+D473+D483</f>
        <v>0</v>
      </c>
      <c r="E472" s="13">
        <f t="shared" si="120"/>
        <v>0</v>
      </c>
      <c r="F472" s="13">
        <f t="shared" si="120"/>
        <v>0</v>
      </c>
      <c r="G472" s="13">
        <f t="shared" si="120"/>
        <v>23427</v>
      </c>
      <c r="H472" s="6">
        <f t="shared" si="115"/>
        <v>23427</v>
      </c>
    </row>
    <row r="473" spans="1:8" s="1" customFormat="1" ht="15.75" x14ac:dyDescent="0.25">
      <c r="A473" s="12" t="s">
        <v>40</v>
      </c>
      <c r="B473" s="8"/>
      <c r="C473" s="66">
        <f>+C474+C478+C480+C481+C479+C482+C475+C477+C476</f>
        <v>23417</v>
      </c>
      <c r="D473" s="66">
        <f t="shared" ref="D473:G473" si="121">+D474+D478+D480+D481+D479+D482+D475+D477+D476</f>
        <v>0</v>
      </c>
      <c r="E473" s="66">
        <f t="shared" si="121"/>
        <v>0</v>
      </c>
      <c r="F473" s="66">
        <f t="shared" si="121"/>
        <v>0</v>
      </c>
      <c r="G473" s="66">
        <f t="shared" si="121"/>
        <v>23417</v>
      </c>
      <c r="H473" s="6">
        <f t="shared" si="115"/>
        <v>23417</v>
      </c>
    </row>
    <row r="474" spans="1:8" ht="15.75" x14ac:dyDescent="0.25">
      <c r="A474" s="7" t="s">
        <v>243</v>
      </c>
      <c r="B474" s="26"/>
      <c r="C474" s="69">
        <v>20359</v>
      </c>
      <c r="D474" s="77"/>
      <c r="E474" s="69"/>
      <c r="F474" s="69"/>
      <c r="G474" s="77">
        <f>+E474+D474+C474</f>
        <v>20359</v>
      </c>
      <c r="H474" s="6">
        <f t="shared" si="115"/>
        <v>20359</v>
      </c>
    </row>
    <row r="475" spans="1:8" ht="15.75" x14ac:dyDescent="0.25">
      <c r="A475" s="62" t="s">
        <v>346</v>
      </c>
      <c r="B475" s="38"/>
      <c r="C475" s="69">
        <v>20</v>
      </c>
      <c r="D475" s="77"/>
      <c r="E475" s="69"/>
      <c r="F475" s="69"/>
      <c r="G475" s="77">
        <f>+E475+D475+C475</f>
        <v>20</v>
      </c>
      <c r="H475" s="6">
        <f t="shared" si="115"/>
        <v>20</v>
      </c>
    </row>
    <row r="476" spans="1:8" ht="15.75" x14ac:dyDescent="0.25">
      <c r="A476" s="121" t="s">
        <v>539</v>
      </c>
      <c r="B476" s="38"/>
      <c r="C476" s="69">
        <v>0</v>
      </c>
      <c r="D476" s="77"/>
      <c r="E476" s="69"/>
      <c r="F476" s="69"/>
      <c r="G476" s="77">
        <v>0</v>
      </c>
      <c r="H476" s="6">
        <f t="shared" si="115"/>
        <v>0</v>
      </c>
    </row>
    <row r="477" spans="1:8" ht="15.75" x14ac:dyDescent="0.25">
      <c r="A477" s="61" t="s">
        <v>323</v>
      </c>
      <c r="B477" s="38"/>
      <c r="C477" s="69">
        <v>70</v>
      </c>
      <c r="D477" s="13"/>
      <c r="E477" s="69"/>
      <c r="F477" s="69"/>
      <c r="G477" s="77">
        <f t="shared" ref="G477:G482" si="122">+E477+D477+C477</f>
        <v>70</v>
      </c>
      <c r="H477" s="6">
        <f t="shared" si="115"/>
        <v>70</v>
      </c>
    </row>
    <row r="478" spans="1:8" ht="15.75" x14ac:dyDescent="0.25">
      <c r="A478" s="7" t="s">
        <v>271</v>
      </c>
      <c r="B478" s="38"/>
      <c r="C478" s="69">
        <v>536</v>
      </c>
      <c r="D478" s="77"/>
      <c r="E478" s="69"/>
      <c r="F478" s="69"/>
      <c r="G478" s="77">
        <f t="shared" si="122"/>
        <v>536</v>
      </c>
      <c r="H478" s="6">
        <f t="shared" si="115"/>
        <v>536</v>
      </c>
    </row>
    <row r="479" spans="1:8" ht="15.75" x14ac:dyDescent="0.25">
      <c r="A479" s="7" t="s">
        <v>319</v>
      </c>
      <c r="B479" s="38"/>
      <c r="C479" s="69">
        <v>464</v>
      </c>
      <c r="D479" s="77"/>
      <c r="E479" s="69"/>
      <c r="F479" s="69"/>
      <c r="G479" s="77">
        <f t="shared" si="122"/>
        <v>464</v>
      </c>
      <c r="H479" s="6">
        <f t="shared" si="115"/>
        <v>464</v>
      </c>
    </row>
    <row r="480" spans="1:8" ht="15.75" x14ac:dyDescent="0.25">
      <c r="A480" s="9" t="s">
        <v>232</v>
      </c>
      <c r="B480" s="39"/>
      <c r="C480" s="74">
        <v>1468</v>
      </c>
      <c r="D480" s="77"/>
      <c r="E480" s="69"/>
      <c r="F480" s="69"/>
      <c r="G480" s="77">
        <f t="shared" si="122"/>
        <v>1468</v>
      </c>
      <c r="H480" s="6">
        <f t="shared" si="115"/>
        <v>1468</v>
      </c>
    </row>
    <row r="481" spans="1:8" ht="15.75" x14ac:dyDescent="0.25">
      <c r="A481" s="9" t="s">
        <v>233</v>
      </c>
      <c r="B481" s="39"/>
      <c r="C481" s="74">
        <v>200</v>
      </c>
      <c r="D481" s="77"/>
      <c r="E481" s="69"/>
      <c r="F481" s="69"/>
      <c r="G481" s="77">
        <f t="shared" si="122"/>
        <v>200</v>
      </c>
      <c r="H481" s="6">
        <f t="shared" si="115"/>
        <v>200</v>
      </c>
    </row>
    <row r="482" spans="1:8" ht="47.25" x14ac:dyDescent="0.25">
      <c r="A482" s="37" t="s">
        <v>325</v>
      </c>
      <c r="B482" s="39"/>
      <c r="C482" s="74">
        <v>300</v>
      </c>
      <c r="D482" s="77"/>
      <c r="E482" s="69"/>
      <c r="F482" s="69"/>
      <c r="G482" s="77">
        <f t="shared" si="122"/>
        <v>300</v>
      </c>
      <c r="H482" s="6">
        <f t="shared" si="115"/>
        <v>300</v>
      </c>
    </row>
    <row r="483" spans="1:8" ht="15.75" x14ac:dyDescent="0.25">
      <c r="A483" s="12" t="s">
        <v>327</v>
      </c>
      <c r="B483" s="34" t="s">
        <v>362</v>
      </c>
      <c r="C483" s="109">
        <f>C484</f>
        <v>10</v>
      </c>
      <c r="D483" s="109">
        <f t="shared" ref="D483:G483" si="123">D484</f>
        <v>0</v>
      </c>
      <c r="E483" s="109">
        <f t="shared" si="123"/>
        <v>0</v>
      </c>
      <c r="F483" s="109">
        <f t="shared" si="123"/>
        <v>0</v>
      </c>
      <c r="G483" s="109">
        <f t="shared" si="123"/>
        <v>10</v>
      </c>
      <c r="H483" s="6">
        <f t="shared" si="115"/>
        <v>10</v>
      </c>
    </row>
    <row r="484" spans="1:8" ht="15.75" x14ac:dyDescent="0.25">
      <c r="A484" s="11" t="s">
        <v>306</v>
      </c>
      <c r="B484" s="28"/>
      <c r="C484" s="101">
        <v>10</v>
      </c>
      <c r="D484" s="77"/>
      <c r="E484" s="77"/>
      <c r="F484" s="77"/>
      <c r="G484" s="77">
        <f>+E484+D484+C484</f>
        <v>10</v>
      </c>
      <c r="H484" s="6">
        <f t="shared" si="115"/>
        <v>10</v>
      </c>
    </row>
    <row r="485" spans="1:8" ht="15.75" x14ac:dyDescent="0.25">
      <c r="A485" s="12" t="s">
        <v>18</v>
      </c>
      <c r="B485" s="8" t="s">
        <v>110</v>
      </c>
      <c r="C485" s="13">
        <f>+C486+C496+C494</f>
        <v>3137</v>
      </c>
      <c r="D485" s="13">
        <f>+D486+D496</f>
        <v>0</v>
      </c>
      <c r="E485" s="13">
        <f>+E486+E496</f>
        <v>230</v>
      </c>
      <c r="F485" s="13"/>
      <c r="G485" s="13">
        <f>+G486+G496</f>
        <v>3362</v>
      </c>
      <c r="H485" s="6">
        <f t="shared" si="115"/>
        <v>3367</v>
      </c>
    </row>
    <row r="486" spans="1:8" ht="15.75" x14ac:dyDescent="0.25">
      <c r="A486" s="12" t="s">
        <v>40</v>
      </c>
      <c r="B486" s="8"/>
      <c r="C486" s="13">
        <f>+C488+C489+C490+C491+C492+C493+C487</f>
        <v>2967</v>
      </c>
      <c r="D486" s="13">
        <f t="shared" ref="D486:G486" si="124">+D488+D489+D490+D491+D492+D493+D487</f>
        <v>0</v>
      </c>
      <c r="E486" s="13">
        <f t="shared" si="124"/>
        <v>230</v>
      </c>
      <c r="F486" s="13">
        <f t="shared" si="124"/>
        <v>0</v>
      </c>
      <c r="G486" s="13">
        <f t="shared" si="124"/>
        <v>3197</v>
      </c>
      <c r="H486" s="6">
        <f t="shared" si="115"/>
        <v>3197</v>
      </c>
    </row>
    <row r="487" spans="1:8" ht="15.75" x14ac:dyDescent="0.25">
      <c r="A487" s="121" t="s">
        <v>539</v>
      </c>
      <c r="B487" s="8"/>
      <c r="C487" s="69">
        <v>100</v>
      </c>
      <c r="D487" s="77"/>
      <c r="E487" s="69"/>
      <c r="F487" s="69"/>
      <c r="G487" s="77">
        <v>100</v>
      </c>
      <c r="H487" s="6">
        <f t="shared" si="115"/>
        <v>100</v>
      </c>
    </row>
    <row r="488" spans="1:8" ht="15.75" x14ac:dyDescent="0.25">
      <c r="A488" s="7" t="s">
        <v>194</v>
      </c>
      <c r="B488" s="26"/>
      <c r="C488" s="69">
        <v>2497</v>
      </c>
      <c r="D488" s="77"/>
      <c r="E488" s="69">
        <v>230</v>
      </c>
      <c r="F488" s="69"/>
      <c r="G488" s="77">
        <f t="shared" ref="G488:G493" si="125">+E488+D488+C488</f>
        <v>2727</v>
      </c>
      <c r="H488" s="6">
        <f t="shared" si="115"/>
        <v>2727</v>
      </c>
    </row>
    <row r="489" spans="1:8" ht="19.5" customHeight="1" x14ac:dyDescent="0.25">
      <c r="A489" s="11" t="s">
        <v>172</v>
      </c>
      <c r="B489" s="40"/>
      <c r="C489" s="69">
        <v>150</v>
      </c>
      <c r="D489" s="13"/>
      <c r="E489" s="69"/>
      <c r="F489" s="69"/>
      <c r="G489" s="77">
        <f t="shared" si="125"/>
        <v>150</v>
      </c>
      <c r="H489" s="6">
        <f t="shared" si="115"/>
        <v>150</v>
      </c>
    </row>
    <row r="490" spans="1:8" ht="18.75" customHeight="1" x14ac:dyDescent="0.25">
      <c r="A490" s="41" t="s">
        <v>255</v>
      </c>
      <c r="B490" s="42"/>
      <c r="C490" s="58">
        <v>100</v>
      </c>
      <c r="D490" s="13"/>
      <c r="E490" s="69"/>
      <c r="F490" s="69"/>
      <c r="G490" s="77">
        <f t="shared" si="125"/>
        <v>100</v>
      </c>
      <c r="H490" s="6">
        <f t="shared" si="115"/>
        <v>100</v>
      </c>
    </row>
    <row r="491" spans="1:8" ht="18.75" customHeight="1" x14ac:dyDescent="0.25">
      <c r="A491" s="11" t="s">
        <v>355</v>
      </c>
      <c r="B491" s="108"/>
      <c r="C491" s="77">
        <v>0</v>
      </c>
      <c r="D491" s="13"/>
      <c r="E491" s="77"/>
      <c r="F491" s="77"/>
      <c r="G491" s="77">
        <f t="shared" si="125"/>
        <v>0</v>
      </c>
      <c r="H491" s="6">
        <f t="shared" si="115"/>
        <v>0</v>
      </c>
    </row>
    <row r="492" spans="1:8" ht="18.75" customHeight="1" x14ac:dyDescent="0.25">
      <c r="A492" s="11" t="s">
        <v>332</v>
      </c>
      <c r="B492" s="108"/>
      <c r="C492" s="77">
        <v>10</v>
      </c>
      <c r="D492" s="13"/>
      <c r="E492" s="77"/>
      <c r="F492" s="77"/>
      <c r="G492" s="77">
        <f t="shared" si="125"/>
        <v>10</v>
      </c>
      <c r="H492" s="6">
        <f t="shared" si="115"/>
        <v>10</v>
      </c>
    </row>
    <row r="493" spans="1:8" ht="33.75" customHeight="1" x14ac:dyDescent="0.25">
      <c r="A493" s="106" t="s">
        <v>511</v>
      </c>
      <c r="B493" s="108"/>
      <c r="C493" s="77">
        <v>110</v>
      </c>
      <c r="D493" s="13"/>
      <c r="E493" s="77"/>
      <c r="F493" s="77"/>
      <c r="G493" s="77">
        <f t="shared" si="125"/>
        <v>110</v>
      </c>
      <c r="H493" s="6">
        <f t="shared" si="115"/>
        <v>110</v>
      </c>
    </row>
    <row r="494" spans="1:8" ht="18" customHeight="1" x14ac:dyDescent="0.25">
      <c r="A494" s="12" t="s">
        <v>327</v>
      </c>
      <c r="B494" s="122" t="s">
        <v>550</v>
      </c>
      <c r="C494" s="13">
        <f>C495</f>
        <v>5</v>
      </c>
      <c r="D494" s="13">
        <f t="shared" ref="D494:G494" si="126">D495</f>
        <v>0</v>
      </c>
      <c r="E494" s="13">
        <f t="shared" si="126"/>
        <v>0</v>
      </c>
      <c r="F494" s="13">
        <f t="shared" si="126"/>
        <v>0</v>
      </c>
      <c r="G494" s="13">
        <f t="shared" si="126"/>
        <v>5</v>
      </c>
      <c r="H494" s="6">
        <f t="shared" si="115"/>
        <v>5</v>
      </c>
    </row>
    <row r="495" spans="1:8" ht="21.75" customHeight="1" x14ac:dyDescent="0.25">
      <c r="A495" s="11" t="s">
        <v>548</v>
      </c>
      <c r="B495" s="108"/>
      <c r="C495" s="77">
        <v>5</v>
      </c>
      <c r="D495" s="77"/>
      <c r="E495" s="77"/>
      <c r="F495" s="77"/>
      <c r="G495" s="77">
        <v>5</v>
      </c>
      <c r="H495" s="6">
        <f t="shared" si="115"/>
        <v>5</v>
      </c>
    </row>
    <row r="496" spans="1:8" ht="15.75" x14ac:dyDescent="0.25">
      <c r="A496" s="35" t="s">
        <v>44</v>
      </c>
      <c r="B496" s="8" t="s">
        <v>251</v>
      </c>
      <c r="C496" s="109">
        <f>+C498+C499+C500+C497</f>
        <v>165</v>
      </c>
      <c r="D496" s="109">
        <f t="shared" ref="D496:G496" si="127">+D498+D499+D500+D497</f>
        <v>0</v>
      </c>
      <c r="E496" s="109">
        <f t="shared" si="127"/>
        <v>0</v>
      </c>
      <c r="F496" s="109">
        <f t="shared" si="127"/>
        <v>0</v>
      </c>
      <c r="G496" s="109">
        <f t="shared" si="127"/>
        <v>165</v>
      </c>
      <c r="H496" s="6">
        <f t="shared" si="115"/>
        <v>165</v>
      </c>
    </row>
    <row r="497" spans="1:11" ht="31.5" x14ac:dyDescent="0.25">
      <c r="A497" s="9" t="s">
        <v>556</v>
      </c>
      <c r="B497" s="39"/>
      <c r="C497" s="74">
        <v>40</v>
      </c>
      <c r="D497" s="77"/>
      <c r="E497" s="69"/>
      <c r="F497" s="69"/>
      <c r="G497" s="77">
        <f>+E497+D497+C497</f>
        <v>40</v>
      </c>
      <c r="H497" s="6">
        <f t="shared" si="115"/>
        <v>40</v>
      </c>
    </row>
    <row r="498" spans="1:11" ht="15.75" x14ac:dyDescent="0.25">
      <c r="A498" s="55" t="s">
        <v>376</v>
      </c>
      <c r="B498" s="84"/>
      <c r="C498" s="92">
        <v>0</v>
      </c>
      <c r="D498" s="77">
        <v>0</v>
      </c>
      <c r="E498" s="77"/>
      <c r="F498" s="77"/>
      <c r="G498" s="77">
        <f>+E498+D498+C498</f>
        <v>0</v>
      </c>
      <c r="H498" s="6">
        <f t="shared" si="115"/>
        <v>0</v>
      </c>
    </row>
    <row r="499" spans="1:11" ht="15.75" x14ac:dyDescent="0.25">
      <c r="A499" s="87" t="s">
        <v>354</v>
      </c>
      <c r="B499" s="82"/>
      <c r="C499" s="92">
        <v>115</v>
      </c>
      <c r="D499" s="13"/>
      <c r="E499" s="77"/>
      <c r="F499" s="77"/>
      <c r="G499" s="77">
        <f>+E499+D499+C499</f>
        <v>115</v>
      </c>
      <c r="H499" s="6">
        <f t="shared" si="115"/>
        <v>115</v>
      </c>
    </row>
    <row r="500" spans="1:11" ht="15.75" x14ac:dyDescent="0.25">
      <c r="A500" s="87" t="s">
        <v>331</v>
      </c>
      <c r="B500" s="82"/>
      <c r="C500" s="92">
        <v>10</v>
      </c>
      <c r="D500" s="13"/>
      <c r="E500" s="77"/>
      <c r="F500" s="77"/>
      <c r="G500" s="77">
        <f>+E500+D500+C500</f>
        <v>10</v>
      </c>
      <c r="H500" s="6">
        <f t="shared" si="115"/>
        <v>10</v>
      </c>
    </row>
    <row r="501" spans="1:11" ht="15.75" x14ac:dyDescent="0.25">
      <c r="A501" s="110" t="s">
        <v>486</v>
      </c>
      <c r="B501" s="111" t="s">
        <v>485</v>
      </c>
      <c r="C501" s="112">
        <f>C502</f>
        <v>200</v>
      </c>
      <c r="D501" s="112">
        <f t="shared" ref="D501:G501" si="128">D502</f>
        <v>0</v>
      </c>
      <c r="E501" s="112">
        <f t="shared" si="128"/>
        <v>0</v>
      </c>
      <c r="F501" s="112"/>
      <c r="G501" s="112">
        <f t="shared" si="128"/>
        <v>200</v>
      </c>
      <c r="H501" s="6">
        <f t="shared" si="115"/>
        <v>200</v>
      </c>
    </row>
    <row r="502" spans="1:11" ht="15.75" x14ac:dyDescent="0.25">
      <c r="A502" s="87" t="s">
        <v>487</v>
      </c>
      <c r="B502" s="82"/>
      <c r="C502" s="92">
        <v>200</v>
      </c>
      <c r="D502" s="77"/>
      <c r="E502" s="77"/>
      <c r="F502" s="77"/>
      <c r="G502" s="77">
        <f>+E502+D502+C502</f>
        <v>200</v>
      </c>
      <c r="H502" s="6">
        <f t="shared" si="115"/>
        <v>200</v>
      </c>
    </row>
    <row r="503" spans="1:11" ht="15.75" x14ac:dyDescent="0.25">
      <c r="A503" s="12" t="s">
        <v>19</v>
      </c>
      <c r="B503" s="8" t="s">
        <v>111</v>
      </c>
      <c r="C503" s="13">
        <f>+C504+C505+C508+C512+C513+C514+C515+C506</f>
        <v>42968</v>
      </c>
      <c r="D503" s="13">
        <f>+D504+D505+D508+D512+D513+D514+D515+D506</f>
        <v>0</v>
      </c>
      <c r="E503" s="13">
        <f>+E504+E505+E508+E512+E513+E514+E515+E506</f>
        <v>340</v>
      </c>
      <c r="F503" s="13">
        <f>+F504+F505+F508+F512+F513+F514+F515+F506</f>
        <v>0</v>
      </c>
      <c r="G503" s="13">
        <f>+G504+G505+G508+G512+G513+G514+G515+G506</f>
        <v>43308</v>
      </c>
      <c r="H503" s="6">
        <f t="shared" si="115"/>
        <v>43308</v>
      </c>
    </row>
    <row r="504" spans="1:11" ht="15.75" x14ac:dyDescent="0.25">
      <c r="A504" s="12" t="s">
        <v>1</v>
      </c>
      <c r="B504" s="8" t="s">
        <v>112</v>
      </c>
      <c r="C504" s="13">
        <f>C517</f>
        <v>4090</v>
      </c>
      <c r="D504" s="13">
        <f t="shared" ref="D504:G504" si="129">D517</f>
        <v>0</v>
      </c>
      <c r="E504" s="13">
        <f t="shared" si="129"/>
        <v>0</v>
      </c>
      <c r="F504" s="13">
        <f t="shared" si="129"/>
        <v>0</v>
      </c>
      <c r="G504" s="13">
        <f t="shared" si="129"/>
        <v>4090</v>
      </c>
      <c r="H504" s="6">
        <f t="shared" si="115"/>
        <v>4090</v>
      </c>
    </row>
    <row r="505" spans="1:11" ht="15.75" x14ac:dyDescent="0.25">
      <c r="A505" s="12" t="s">
        <v>3</v>
      </c>
      <c r="B505" s="8" t="s">
        <v>113</v>
      </c>
      <c r="C505" s="13">
        <f>+C522+C518</f>
        <v>6430</v>
      </c>
      <c r="D505" s="13">
        <f t="shared" ref="D505:G505" si="130">+D522+D518</f>
        <v>0</v>
      </c>
      <c r="E505" s="13">
        <f t="shared" si="130"/>
        <v>0</v>
      </c>
      <c r="F505" s="13">
        <f t="shared" si="130"/>
        <v>0</v>
      </c>
      <c r="G505" s="13">
        <f t="shared" si="130"/>
        <v>6430</v>
      </c>
      <c r="H505" s="6">
        <f t="shared" si="115"/>
        <v>6430</v>
      </c>
    </row>
    <row r="506" spans="1:11" ht="15.75" x14ac:dyDescent="0.25">
      <c r="A506" s="35" t="s">
        <v>577</v>
      </c>
      <c r="B506" s="8" t="s">
        <v>576</v>
      </c>
      <c r="C506" s="13">
        <v>286</v>
      </c>
      <c r="D506" s="13"/>
      <c r="E506" s="13"/>
      <c r="F506" s="13"/>
      <c r="G506" s="13">
        <v>286</v>
      </c>
      <c r="H506" s="6">
        <f t="shared" si="115"/>
        <v>286</v>
      </c>
    </row>
    <row r="507" spans="1:11" ht="47.25" x14ac:dyDescent="0.25">
      <c r="A507" s="9" t="s">
        <v>394</v>
      </c>
      <c r="B507" s="8"/>
      <c r="C507" s="77">
        <v>286</v>
      </c>
      <c r="D507" s="77"/>
      <c r="E507" s="77"/>
      <c r="F507" s="77"/>
      <c r="G507" s="77">
        <v>286</v>
      </c>
      <c r="H507" s="6">
        <f t="shared" si="115"/>
        <v>286</v>
      </c>
    </row>
    <row r="508" spans="1:11" ht="15.75" x14ac:dyDescent="0.25">
      <c r="A508" s="35" t="s">
        <v>183</v>
      </c>
      <c r="B508" s="8" t="s">
        <v>216</v>
      </c>
      <c r="C508" s="13">
        <f>+C509+C510+C511</f>
        <v>223</v>
      </c>
      <c r="D508" s="13">
        <f t="shared" ref="D508:G508" si="131">+D509+D510+D511</f>
        <v>0</v>
      </c>
      <c r="E508" s="13">
        <f t="shared" si="131"/>
        <v>0</v>
      </c>
      <c r="F508" s="13">
        <f t="shared" si="131"/>
        <v>0</v>
      </c>
      <c r="G508" s="13">
        <f t="shared" si="131"/>
        <v>223</v>
      </c>
      <c r="H508" s="6">
        <f t="shared" si="115"/>
        <v>223</v>
      </c>
    </row>
    <row r="509" spans="1:11" ht="57" customHeight="1" x14ac:dyDescent="0.25">
      <c r="A509" s="9" t="s">
        <v>230</v>
      </c>
      <c r="B509" s="26"/>
      <c r="C509" s="77">
        <v>3</v>
      </c>
      <c r="D509" s="77"/>
      <c r="E509" s="77"/>
      <c r="F509" s="77"/>
      <c r="G509" s="77">
        <f>+E509+D509+C509</f>
        <v>3</v>
      </c>
      <c r="H509" s="6">
        <f t="shared" si="115"/>
        <v>3</v>
      </c>
    </row>
    <row r="510" spans="1:11" ht="29.25" customHeight="1" x14ac:dyDescent="0.25">
      <c r="A510" s="9" t="s">
        <v>268</v>
      </c>
      <c r="B510" s="9"/>
      <c r="C510" s="69">
        <v>120</v>
      </c>
      <c r="D510" s="77"/>
      <c r="E510" s="69"/>
      <c r="F510" s="69"/>
      <c r="G510" s="77">
        <f>+E510+D510+C510</f>
        <v>120</v>
      </c>
      <c r="H510" s="6">
        <f t="shared" si="115"/>
        <v>120</v>
      </c>
    </row>
    <row r="511" spans="1:11" ht="39.75" customHeight="1" x14ac:dyDescent="0.25">
      <c r="A511" s="32" t="s">
        <v>267</v>
      </c>
      <c r="B511" s="9"/>
      <c r="C511" s="69">
        <v>100</v>
      </c>
      <c r="D511" s="77"/>
      <c r="E511" s="69"/>
      <c r="F511" s="69"/>
      <c r="G511" s="77">
        <f>+E511+D511+C511</f>
        <v>100</v>
      </c>
      <c r="H511" s="6">
        <f t="shared" si="115"/>
        <v>100</v>
      </c>
      <c r="K511" s="127"/>
    </row>
    <row r="512" spans="1:11" ht="15.75" x14ac:dyDescent="0.25">
      <c r="A512" s="12" t="s">
        <v>177</v>
      </c>
      <c r="B512" s="8" t="s">
        <v>180</v>
      </c>
      <c r="C512" s="66">
        <f>C519</f>
        <v>60</v>
      </c>
      <c r="D512" s="66">
        <f t="shared" ref="D512:G512" si="132">D519</f>
        <v>0</v>
      </c>
      <c r="E512" s="66">
        <f t="shared" si="132"/>
        <v>0</v>
      </c>
      <c r="F512" s="66"/>
      <c r="G512" s="13">
        <f t="shared" si="132"/>
        <v>60</v>
      </c>
      <c r="H512" s="6">
        <f t="shared" si="115"/>
        <v>60</v>
      </c>
    </row>
    <row r="513" spans="1:8" ht="15.75" x14ac:dyDescent="0.25">
      <c r="A513" s="12" t="s">
        <v>555</v>
      </c>
      <c r="B513" s="8" t="s">
        <v>488</v>
      </c>
      <c r="C513" s="66">
        <v>3660</v>
      </c>
      <c r="D513" s="13"/>
      <c r="E513" s="66">
        <v>340</v>
      </c>
      <c r="F513" s="66"/>
      <c r="G513" s="13">
        <f>+E513+D513+C513</f>
        <v>4000</v>
      </c>
      <c r="H513" s="6">
        <f t="shared" si="115"/>
        <v>4000</v>
      </c>
    </row>
    <row r="514" spans="1:8" ht="15.75" x14ac:dyDescent="0.25">
      <c r="A514" s="12" t="s">
        <v>12</v>
      </c>
      <c r="B514" s="8" t="s">
        <v>114</v>
      </c>
      <c r="C514" s="66">
        <f>+C520+C549</f>
        <v>14219</v>
      </c>
      <c r="D514" s="66">
        <f>+D520+D549</f>
        <v>0</v>
      </c>
      <c r="E514" s="66">
        <f>+E520+E549</f>
        <v>0</v>
      </c>
      <c r="F514" s="66">
        <f>+F520+F549</f>
        <v>0</v>
      </c>
      <c r="G514" s="66">
        <f>+G520+G549</f>
        <v>14219</v>
      </c>
      <c r="H514" s="6">
        <f t="shared" si="115"/>
        <v>14219</v>
      </c>
    </row>
    <row r="515" spans="1:8" ht="15.75" x14ac:dyDescent="0.25">
      <c r="A515" s="12" t="s">
        <v>273</v>
      </c>
      <c r="B515" s="8" t="s">
        <v>186</v>
      </c>
      <c r="C515" s="66">
        <v>14000</v>
      </c>
      <c r="D515" s="13"/>
      <c r="E515" s="66"/>
      <c r="F515" s="66"/>
      <c r="G515" s="13">
        <f>+E515+D515+C515</f>
        <v>14000</v>
      </c>
      <c r="H515" s="6">
        <f t="shared" si="115"/>
        <v>14000</v>
      </c>
    </row>
    <row r="516" spans="1:8" ht="15.75" x14ac:dyDescent="0.25">
      <c r="A516" s="12" t="s">
        <v>115</v>
      </c>
      <c r="B516" s="8" t="s">
        <v>116</v>
      </c>
      <c r="C516" s="66">
        <f>+C517+C518+C519+C520</f>
        <v>8840</v>
      </c>
      <c r="D516" s="66">
        <f t="shared" ref="D516:G516" si="133">+D517+D518+D519+D520</f>
        <v>0</v>
      </c>
      <c r="E516" s="66">
        <f t="shared" si="133"/>
        <v>0</v>
      </c>
      <c r="F516" s="66">
        <f t="shared" si="133"/>
        <v>0</v>
      </c>
      <c r="G516" s="66">
        <f t="shared" si="133"/>
        <v>8840</v>
      </c>
      <c r="H516" s="6">
        <f t="shared" si="115"/>
        <v>8840</v>
      </c>
    </row>
    <row r="517" spans="1:8" ht="15.75" x14ac:dyDescent="0.25">
      <c r="A517" s="7" t="s">
        <v>1</v>
      </c>
      <c r="B517" s="26" t="s">
        <v>112</v>
      </c>
      <c r="C517" s="69">
        <v>4090</v>
      </c>
      <c r="D517" s="77"/>
      <c r="E517" s="69"/>
      <c r="F517" s="69"/>
      <c r="G517" s="77">
        <f>+F517+E517+C517</f>
        <v>4090</v>
      </c>
      <c r="H517" s="6">
        <f t="shared" si="115"/>
        <v>4090</v>
      </c>
    </row>
    <row r="518" spans="1:8" ht="15.75" x14ac:dyDescent="0.25">
      <c r="A518" s="7" t="s">
        <v>49</v>
      </c>
      <c r="B518" s="26" t="s">
        <v>113</v>
      </c>
      <c r="C518" s="69">
        <v>4590</v>
      </c>
      <c r="D518" s="77"/>
      <c r="E518" s="69"/>
      <c r="F518" s="69"/>
      <c r="G518" s="77">
        <f>+E518+D518+C518</f>
        <v>4590</v>
      </c>
      <c r="H518" s="6">
        <f t="shared" si="115"/>
        <v>4590</v>
      </c>
    </row>
    <row r="519" spans="1:8" ht="15.75" x14ac:dyDescent="0.25">
      <c r="A519" s="18" t="s">
        <v>177</v>
      </c>
      <c r="B519" s="26" t="s">
        <v>180</v>
      </c>
      <c r="C519" s="69">
        <v>60</v>
      </c>
      <c r="D519" s="77"/>
      <c r="E519" s="69"/>
      <c r="F519" s="69"/>
      <c r="G519" s="77">
        <f>+E519+D519+C519</f>
        <v>60</v>
      </c>
      <c r="H519" s="6">
        <f t="shared" si="115"/>
        <v>60</v>
      </c>
    </row>
    <row r="520" spans="1:8" ht="15.75" x14ac:dyDescent="0.25">
      <c r="A520" s="7" t="s">
        <v>163</v>
      </c>
      <c r="B520" s="26" t="s">
        <v>114</v>
      </c>
      <c r="C520" s="75">
        <v>100</v>
      </c>
      <c r="D520" s="77"/>
      <c r="E520" s="69"/>
      <c r="F520" s="69"/>
      <c r="G520" s="77">
        <f>+E520+D520+C520</f>
        <v>100</v>
      </c>
      <c r="H520" s="6">
        <f t="shared" si="115"/>
        <v>100</v>
      </c>
    </row>
    <row r="521" spans="1:8" ht="15.75" x14ac:dyDescent="0.25">
      <c r="A521" s="12" t="s">
        <v>117</v>
      </c>
      <c r="B521" s="8" t="s">
        <v>116</v>
      </c>
      <c r="C521" s="66">
        <f>+C522+C549</f>
        <v>15959</v>
      </c>
      <c r="D521" s="66">
        <f>+D522+D549</f>
        <v>0</v>
      </c>
      <c r="E521" s="66">
        <f>+E522+E549</f>
        <v>0</v>
      </c>
      <c r="F521" s="66"/>
      <c r="G521" s="13">
        <f>+G522+G549</f>
        <v>15959</v>
      </c>
      <c r="H521" s="6">
        <f t="shared" si="115"/>
        <v>15959</v>
      </c>
    </row>
    <row r="522" spans="1:8" ht="15.75" x14ac:dyDescent="0.25">
      <c r="A522" s="12" t="s">
        <v>31</v>
      </c>
      <c r="B522" s="8" t="s">
        <v>121</v>
      </c>
      <c r="C522" s="66">
        <f>+C523+C524+C525+C526+C527+C528+C529+C530+C531+C532+C533+C534+C535+C536+C537+C538+C539+C540+C541+C542+C543+C544+C545+C546+C547+C548</f>
        <v>1840</v>
      </c>
      <c r="D522" s="66">
        <f t="shared" ref="D522:G522" si="134">+D523+D524+D525+D526+D527+D528+D529+D530+D531+D532+D533+D534+D535+D536+D537+D538+D539+D540+D541+D542+D543+D544+D545+D546+D547+D548</f>
        <v>0</v>
      </c>
      <c r="E522" s="66">
        <f t="shared" si="134"/>
        <v>0</v>
      </c>
      <c r="F522" s="66">
        <f t="shared" si="134"/>
        <v>0</v>
      </c>
      <c r="G522" s="66">
        <f t="shared" si="134"/>
        <v>1840</v>
      </c>
      <c r="H522" s="6">
        <f t="shared" si="115"/>
        <v>1840</v>
      </c>
    </row>
    <row r="523" spans="1:8" ht="15.75" x14ac:dyDescent="0.25">
      <c r="A523" s="55" t="s">
        <v>249</v>
      </c>
      <c r="B523" s="94"/>
      <c r="C523" s="92">
        <v>220</v>
      </c>
      <c r="D523" s="77"/>
      <c r="E523" s="69"/>
      <c r="F523" s="69"/>
      <c r="G523" s="77">
        <f t="shared" ref="G523:G548" si="135">+E523+D523+C523</f>
        <v>220</v>
      </c>
      <c r="H523" s="6">
        <f t="shared" si="115"/>
        <v>220</v>
      </c>
    </row>
    <row r="524" spans="1:8" ht="15.75" x14ac:dyDescent="0.25">
      <c r="A524" s="55" t="s">
        <v>176</v>
      </c>
      <c r="B524" s="94"/>
      <c r="C524" s="92">
        <v>100</v>
      </c>
      <c r="D524" s="77"/>
      <c r="E524" s="69"/>
      <c r="F524" s="69"/>
      <c r="G524" s="77">
        <f t="shared" si="135"/>
        <v>100</v>
      </c>
      <c r="H524" s="6">
        <f t="shared" si="115"/>
        <v>100</v>
      </c>
    </row>
    <row r="525" spans="1:8" s="3" customFormat="1" ht="15.75" x14ac:dyDescent="0.25">
      <c r="A525" s="55" t="s">
        <v>214</v>
      </c>
      <c r="B525" s="94"/>
      <c r="C525" s="92">
        <v>70</v>
      </c>
      <c r="D525" s="77"/>
      <c r="E525" s="69"/>
      <c r="F525" s="69"/>
      <c r="G525" s="77">
        <f t="shared" si="135"/>
        <v>70</v>
      </c>
      <c r="H525" s="6">
        <f t="shared" ref="H525:H564" si="136">+E525+D525+C525</f>
        <v>70</v>
      </c>
    </row>
    <row r="526" spans="1:8" s="3" customFormat="1" ht="15.75" x14ac:dyDescent="0.25">
      <c r="A526" s="55" t="s">
        <v>475</v>
      </c>
      <c r="B526" s="94"/>
      <c r="C526" s="92">
        <v>50</v>
      </c>
      <c r="D526" s="77"/>
      <c r="E526" s="69"/>
      <c r="F526" s="69"/>
      <c r="G526" s="77">
        <f t="shared" si="135"/>
        <v>50</v>
      </c>
      <c r="H526" s="6">
        <f t="shared" si="136"/>
        <v>50</v>
      </c>
    </row>
    <row r="527" spans="1:8" s="3" customFormat="1" ht="15.75" x14ac:dyDescent="0.25">
      <c r="A527" s="120" t="s">
        <v>347</v>
      </c>
      <c r="B527" s="94"/>
      <c r="C527" s="92">
        <v>0</v>
      </c>
      <c r="D527" s="77"/>
      <c r="E527" s="69"/>
      <c r="F527" s="69"/>
      <c r="G527" s="77">
        <f t="shared" si="135"/>
        <v>0</v>
      </c>
      <c r="H527" s="6">
        <f t="shared" si="136"/>
        <v>0</v>
      </c>
    </row>
    <row r="528" spans="1:8" s="3" customFormat="1" ht="15.75" x14ac:dyDescent="0.25">
      <c r="A528" s="55" t="s">
        <v>333</v>
      </c>
      <c r="B528" s="94"/>
      <c r="C528" s="92">
        <v>30</v>
      </c>
      <c r="D528" s="77"/>
      <c r="E528" s="69"/>
      <c r="F528" s="69"/>
      <c r="G528" s="77">
        <f t="shared" si="135"/>
        <v>30</v>
      </c>
      <c r="H528" s="6">
        <f t="shared" si="136"/>
        <v>30</v>
      </c>
    </row>
    <row r="529" spans="1:8" s="3" customFormat="1" ht="15.75" x14ac:dyDescent="0.25">
      <c r="A529" s="55" t="s">
        <v>175</v>
      </c>
      <c r="B529" s="94"/>
      <c r="C529" s="92">
        <v>40</v>
      </c>
      <c r="D529" s="77"/>
      <c r="E529" s="69"/>
      <c r="F529" s="69"/>
      <c r="G529" s="77">
        <f t="shared" si="135"/>
        <v>40</v>
      </c>
      <c r="H529" s="6">
        <f t="shared" si="136"/>
        <v>40</v>
      </c>
    </row>
    <row r="530" spans="1:8" s="3" customFormat="1" ht="15.75" x14ac:dyDescent="0.25">
      <c r="A530" s="55" t="s">
        <v>261</v>
      </c>
      <c r="B530" s="94"/>
      <c r="C530" s="98">
        <v>15</v>
      </c>
      <c r="D530" s="77"/>
      <c r="E530" s="69"/>
      <c r="F530" s="69"/>
      <c r="G530" s="77">
        <f t="shared" si="135"/>
        <v>15</v>
      </c>
      <c r="H530" s="6">
        <f t="shared" si="136"/>
        <v>15</v>
      </c>
    </row>
    <row r="531" spans="1:8" ht="15.75" x14ac:dyDescent="0.25">
      <c r="A531" s="55" t="s">
        <v>174</v>
      </c>
      <c r="B531" s="94"/>
      <c r="C531" s="98">
        <v>100</v>
      </c>
      <c r="D531" s="77"/>
      <c r="E531" s="69"/>
      <c r="F531" s="69"/>
      <c r="G531" s="77">
        <f t="shared" si="135"/>
        <v>100</v>
      </c>
      <c r="H531" s="6">
        <f t="shared" si="136"/>
        <v>100</v>
      </c>
    </row>
    <row r="532" spans="1:8" ht="15.75" x14ac:dyDescent="0.25">
      <c r="A532" s="55" t="s">
        <v>476</v>
      </c>
      <c r="B532" s="94"/>
      <c r="C532" s="92">
        <v>140</v>
      </c>
      <c r="D532" s="77"/>
      <c r="E532" s="69"/>
      <c r="F532" s="69"/>
      <c r="G532" s="77">
        <f t="shared" si="135"/>
        <v>140</v>
      </c>
      <c r="H532" s="6">
        <f t="shared" si="136"/>
        <v>140</v>
      </c>
    </row>
    <row r="533" spans="1:8" ht="15.75" x14ac:dyDescent="0.25">
      <c r="A533" s="37" t="s">
        <v>477</v>
      </c>
      <c r="B533" s="94"/>
      <c r="C533" s="92">
        <v>5</v>
      </c>
      <c r="D533" s="77"/>
      <c r="E533" s="69"/>
      <c r="F533" s="69"/>
      <c r="G533" s="77">
        <f t="shared" si="135"/>
        <v>5</v>
      </c>
      <c r="H533" s="6">
        <f t="shared" si="136"/>
        <v>5</v>
      </c>
    </row>
    <row r="534" spans="1:8" ht="31.5" x14ac:dyDescent="0.25">
      <c r="A534" s="37" t="s">
        <v>335</v>
      </c>
      <c r="B534" s="94"/>
      <c r="C534" s="92">
        <v>30</v>
      </c>
      <c r="D534" s="77"/>
      <c r="E534" s="69"/>
      <c r="F534" s="69"/>
      <c r="G534" s="77">
        <f t="shared" si="135"/>
        <v>30</v>
      </c>
      <c r="H534" s="6">
        <f t="shared" si="136"/>
        <v>30</v>
      </c>
    </row>
    <row r="535" spans="1:8" ht="15.75" x14ac:dyDescent="0.25">
      <c r="A535" s="37" t="s">
        <v>336</v>
      </c>
      <c r="B535" s="94"/>
      <c r="C535" s="92">
        <v>10</v>
      </c>
      <c r="D535" s="77"/>
      <c r="E535" s="69"/>
      <c r="F535" s="69"/>
      <c r="G535" s="77">
        <f t="shared" si="135"/>
        <v>10</v>
      </c>
      <c r="H535" s="6">
        <f t="shared" si="136"/>
        <v>10</v>
      </c>
    </row>
    <row r="536" spans="1:8" ht="15.75" x14ac:dyDescent="0.25">
      <c r="A536" s="55" t="s">
        <v>478</v>
      </c>
      <c r="B536" s="94"/>
      <c r="C536" s="92">
        <v>10</v>
      </c>
      <c r="D536" s="77"/>
      <c r="E536" s="69"/>
      <c r="F536" s="69"/>
      <c r="G536" s="77">
        <f t="shared" si="135"/>
        <v>10</v>
      </c>
      <c r="H536" s="6">
        <f t="shared" si="136"/>
        <v>10</v>
      </c>
    </row>
    <row r="537" spans="1:8" ht="31.5" x14ac:dyDescent="0.25">
      <c r="A537" s="37" t="s">
        <v>260</v>
      </c>
      <c r="B537" s="88"/>
      <c r="C537" s="92">
        <v>30</v>
      </c>
      <c r="D537" s="77"/>
      <c r="E537" s="69"/>
      <c r="F537" s="69"/>
      <c r="G537" s="77">
        <f t="shared" si="135"/>
        <v>30</v>
      </c>
      <c r="H537" s="6">
        <f t="shared" si="136"/>
        <v>30</v>
      </c>
    </row>
    <row r="538" spans="1:8" ht="15.75" x14ac:dyDescent="0.25">
      <c r="A538" s="95" t="s">
        <v>234</v>
      </c>
      <c r="B538" s="96"/>
      <c r="C538" s="98">
        <v>106</v>
      </c>
      <c r="D538" s="77"/>
      <c r="E538" s="69"/>
      <c r="F538" s="69"/>
      <c r="G538" s="77">
        <f t="shared" si="135"/>
        <v>106</v>
      </c>
      <c r="H538" s="6">
        <f t="shared" si="136"/>
        <v>106</v>
      </c>
    </row>
    <row r="539" spans="1:8" ht="31.5" x14ac:dyDescent="0.25">
      <c r="A539" s="37" t="s">
        <v>238</v>
      </c>
      <c r="B539" s="88"/>
      <c r="C539" s="92">
        <v>50</v>
      </c>
      <c r="D539" s="77"/>
      <c r="E539" s="69"/>
      <c r="F539" s="69"/>
      <c r="G539" s="77">
        <f t="shared" si="135"/>
        <v>50</v>
      </c>
      <c r="H539" s="6">
        <f t="shared" si="136"/>
        <v>50</v>
      </c>
    </row>
    <row r="540" spans="1:8" ht="31.5" x14ac:dyDescent="0.25">
      <c r="A540" s="37" t="s">
        <v>259</v>
      </c>
      <c r="B540" s="88"/>
      <c r="C540" s="92">
        <v>50</v>
      </c>
      <c r="D540" s="77"/>
      <c r="E540" s="69"/>
      <c r="F540" s="69"/>
      <c r="G540" s="77">
        <f t="shared" si="135"/>
        <v>50</v>
      </c>
      <c r="H540" s="6">
        <f t="shared" si="136"/>
        <v>50</v>
      </c>
    </row>
    <row r="541" spans="1:8" ht="15.75" x14ac:dyDescent="0.25">
      <c r="A541" s="37" t="s">
        <v>334</v>
      </c>
      <c r="B541" s="88"/>
      <c r="C541" s="92">
        <v>75</v>
      </c>
      <c r="D541" s="77"/>
      <c r="E541" s="69"/>
      <c r="F541" s="69"/>
      <c r="G541" s="77">
        <f t="shared" si="135"/>
        <v>75</v>
      </c>
      <c r="H541" s="6">
        <f t="shared" si="136"/>
        <v>75</v>
      </c>
    </row>
    <row r="542" spans="1:8" ht="15.75" x14ac:dyDescent="0.25">
      <c r="A542" s="55" t="s">
        <v>181</v>
      </c>
      <c r="B542" s="94"/>
      <c r="C542" s="92">
        <v>95</v>
      </c>
      <c r="D542" s="77"/>
      <c r="E542" s="69"/>
      <c r="F542" s="69"/>
      <c r="G542" s="77">
        <f t="shared" si="135"/>
        <v>95</v>
      </c>
      <c r="H542" s="6">
        <f t="shared" si="136"/>
        <v>95</v>
      </c>
    </row>
    <row r="543" spans="1:8" ht="15.75" x14ac:dyDescent="0.25">
      <c r="A543" s="95" t="s">
        <v>479</v>
      </c>
      <c r="B543" s="94"/>
      <c r="C543" s="92">
        <v>36</v>
      </c>
      <c r="D543" s="77"/>
      <c r="E543" s="69"/>
      <c r="F543" s="69"/>
      <c r="G543" s="77">
        <f t="shared" si="135"/>
        <v>36</v>
      </c>
      <c r="H543" s="6">
        <f t="shared" si="136"/>
        <v>36</v>
      </c>
    </row>
    <row r="544" spans="1:8" ht="15.75" x14ac:dyDescent="0.25">
      <c r="A544" s="97" t="s">
        <v>367</v>
      </c>
      <c r="B544" s="94"/>
      <c r="C544" s="92">
        <v>40</v>
      </c>
      <c r="D544" s="77"/>
      <c r="E544" s="69"/>
      <c r="F544" s="69"/>
      <c r="G544" s="77">
        <f t="shared" si="135"/>
        <v>40</v>
      </c>
      <c r="H544" s="6">
        <f t="shared" si="136"/>
        <v>40</v>
      </c>
    </row>
    <row r="545" spans="1:8" ht="15.75" x14ac:dyDescent="0.25">
      <c r="A545" s="97" t="s">
        <v>366</v>
      </c>
      <c r="B545" s="94"/>
      <c r="C545" s="92">
        <v>59</v>
      </c>
      <c r="D545" s="77"/>
      <c r="E545" s="69"/>
      <c r="F545" s="69"/>
      <c r="G545" s="77">
        <f t="shared" si="135"/>
        <v>59</v>
      </c>
      <c r="H545" s="6">
        <f t="shared" si="136"/>
        <v>59</v>
      </c>
    </row>
    <row r="546" spans="1:8" ht="15.75" x14ac:dyDescent="0.25">
      <c r="A546" s="97" t="s">
        <v>368</v>
      </c>
      <c r="B546" s="94"/>
      <c r="C546" s="92">
        <v>49</v>
      </c>
      <c r="D546" s="77"/>
      <c r="E546" s="69"/>
      <c r="F546" s="69"/>
      <c r="G546" s="77">
        <f t="shared" si="135"/>
        <v>49</v>
      </c>
      <c r="H546" s="6">
        <f t="shared" si="136"/>
        <v>49</v>
      </c>
    </row>
    <row r="547" spans="1:8" ht="15.75" x14ac:dyDescent="0.25">
      <c r="A547" s="97" t="s">
        <v>480</v>
      </c>
      <c r="B547" s="94"/>
      <c r="C547" s="92">
        <v>130</v>
      </c>
      <c r="D547" s="77"/>
      <c r="E547" s="69"/>
      <c r="F547" s="69"/>
      <c r="G547" s="77">
        <f t="shared" si="135"/>
        <v>130</v>
      </c>
      <c r="H547" s="6">
        <f t="shared" si="136"/>
        <v>130</v>
      </c>
    </row>
    <row r="548" spans="1:8" ht="63" x14ac:dyDescent="0.25">
      <c r="A548" s="32" t="s">
        <v>371</v>
      </c>
      <c r="B548" s="94"/>
      <c r="C548" s="92">
        <v>300</v>
      </c>
      <c r="D548" s="77"/>
      <c r="E548" s="69"/>
      <c r="F548" s="69"/>
      <c r="G548" s="77">
        <f t="shared" si="135"/>
        <v>300</v>
      </c>
      <c r="H548" s="6">
        <f t="shared" si="136"/>
        <v>300</v>
      </c>
    </row>
    <row r="549" spans="1:8" ht="15.75" x14ac:dyDescent="0.25">
      <c r="A549" s="12" t="s">
        <v>39</v>
      </c>
      <c r="B549" s="8" t="s">
        <v>128</v>
      </c>
      <c r="C549" s="66">
        <f>+C554+C555+C556+C557+C558+C559+C560+C561+C553+C562+C563+C552+C550+C564+C551</f>
        <v>14119</v>
      </c>
      <c r="D549" s="66">
        <f t="shared" ref="D549:G549" si="137">+D554+D555+D556+D557+D558+D559+D560+D561+D553+D562+D563+D552+D550+D564+D551</f>
        <v>0</v>
      </c>
      <c r="E549" s="66">
        <f t="shared" si="137"/>
        <v>0</v>
      </c>
      <c r="F549" s="66">
        <f t="shared" si="137"/>
        <v>0</v>
      </c>
      <c r="G549" s="13">
        <f t="shared" si="137"/>
        <v>14119</v>
      </c>
      <c r="H549" s="6">
        <f t="shared" si="136"/>
        <v>14119</v>
      </c>
    </row>
    <row r="550" spans="1:8" ht="15.75" x14ac:dyDescent="0.25">
      <c r="A550" s="90" t="s">
        <v>536</v>
      </c>
      <c r="B550" s="8"/>
      <c r="C550" s="69">
        <v>512</v>
      </c>
      <c r="D550" s="69"/>
      <c r="E550" s="69"/>
      <c r="F550" s="69"/>
      <c r="G550" s="77">
        <v>512</v>
      </c>
      <c r="H550" s="6">
        <f t="shared" si="136"/>
        <v>512</v>
      </c>
    </row>
    <row r="551" spans="1:8" ht="15.75" x14ac:dyDescent="0.25">
      <c r="A551" s="90" t="s">
        <v>563</v>
      </c>
      <c r="B551" s="8"/>
      <c r="C551" s="69">
        <v>70</v>
      </c>
      <c r="D551" s="69"/>
      <c r="E551" s="69"/>
      <c r="F551" s="69"/>
      <c r="G551" s="77">
        <v>70</v>
      </c>
      <c r="H551" s="6">
        <f t="shared" si="136"/>
        <v>70</v>
      </c>
    </row>
    <row r="552" spans="1:8" ht="15.75" x14ac:dyDescent="0.25">
      <c r="A552" s="55" t="s">
        <v>375</v>
      </c>
      <c r="B552" s="94"/>
      <c r="C552" s="92">
        <v>380</v>
      </c>
      <c r="D552" s="77"/>
      <c r="E552" s="69"/>
      <c r="F552" s="69"/>
      <c r="G552" s="77">
        <f t="shared" ref="G552:G563" si="138">+E552+D552+C552</f>
        <v>380</v>
      </c>
      <c r="H552" s="6">
        <f t="shared" si="136"/>
        <v>380</v>
      </c>
    </row>
    <row r="553" spans="1:8" ht="15.75" x14ac:dyDescent="0.25">
      <c r="A553" s="7" t="s">
        <v>483</v>
      </c>
      <c r="B553" s="8"/>
      <c r="C553" s="69">
        <v>150</v>
      </c>
      <c r="D553" s="69"/>
      <c r="E553" s="69"/>
      <c r="F553" s="69"/>
      <c r="G553" s="77">
        <f t="shared" si="138"/>
        <v>150</v>
      </c>
      <c r="H553" s="6">
        <f t="shared" si="136"/>
        <v>150</v>
      </c>
    </row>
    <row r="554" spans="1:8" ht="31.5" x14ac:dyDescent="0.25">
      <c r="A554" s="37" t="s">
        <v>275</v>
      </c>
      <c r="B554" s="37"/>
      <c r="C554" s="92">
        <v>2483</v>
      </c>
      <c r="D554" s="77"/>
      <c r="E554" s="69"/>
      <c r="F554" s="69"/>
      <c r="G554" s="77">
        <f t="shared" si="138"/>
        <v>2483</v>
      </c>
      <c r="H554" s="6">
        <f t="shared" si="136"/>
        <v>2483</v>
      </c>
    </row>
    <row r="555" spans="1:8" ht="31.5" x14ac:dyDescent="0.25">
      <c r="A555" s="37" t="s">
        <v>481</v>
      </c>
      <c r="B555" s="37"/>
      <c r="C555" s="92">
        <v>9</v>
      </c>
      <c r="D555" s="77"/>
      <c r="E555" s="69"/>
      <c r="F555" s="69"/>
      <c r="G555" s="77">
        <f t="shared" si="138"/>
        <v>9</v>
      </c>
      <c r="H555" s="6">
        <f t="shared" si="136"/>
        <v>9</v>
      </c>
    </row>
    <row r="556" spans="1:8" ht="31.5" x14ac:dyDescent="0.25">
      <c r="A556" s="37" t="s">
        <v>276</v>
      </c>
      <c r="B556" s="37"/>
      <c r="C556" s="92">
        <v>2794</v>
      </c>
      <c r="D556" s="77"/>
      <c r="E556" s="69"/>
      <c r="F556" s="69"/>
      <c r="G556" s="77">
        <f t="shared" si="138"/>
        <v>2794</v>
      </c>
      <c r="H556" s="6">
        <f t="shared" si="136"/>
        <v>2794</v>
      </c>
    </row>
    <row r="557" spans="1:8" ht="15.75" x14ac:dyDescent="0.25">
      <c r="A557" s="99" t="s">
        <v>277</v>
      </c>
      <c r="B557" s="55"/>
      <c r="C557" s="92">
        <v>1784</v>
      </c>
      <c r="D557" s="77"/>
      <c r="E557" s="69"/>
      <c r="F557" s="69"/>
      <c r="G557" s="77">
        <f t="shared" si="138"/>
        <v>1784</v>
      </c>
      <c r="H557" s="6">
        <f t="shared" si="136"/>
        <v>1784</v>
      </c>
    </row>
    <row r="558" spans="1:8" ht="31.5" x14ac:dyDescent="0.25">
      <c r="A558" s="99" t="s">
        <v>482</v>
      </c>
      <c r="B558" s="55"/>
      <c r="C558" s="92">
        <v>32</v>
      </c>
      <c r="D558" s="77"/>
      <c r="E558" s="69"/>
      <c r="F558" s="69"/>
      <c r="G558" s="77">
        <f t="shared" si="138"/>
        <v>32</v>
      </c>
      <c r="H558" s="6">
        <f t="shared" si="136"/>
        <v>32</v>
      </c>
    </row>
    <row r="559" spans="1:8" ht="34.5" customHeight="1" x14ac:dyDescent="0.25">
      <c r="A559" s="37" t="s">
        <v>278</v>
      </c>
      <c r="B559" s="37"/>
      <c r="C559" s="92">
        <v>4992</v>
      </c>
      <c r="D559" s="77"/>
      <c r="E559" s="7"/>
      <c r="F559"/>
      <c r="G559" s="77">
        <f t="shared" si="138"/>
        <v>4992</v>
      </c>
      <c r="H559" s="6">
        <f t="shared" si="136"/>
        <v>4992</v>
      </c>
    </row>
    <row r="560" spans="1:8" ht="15.75" x14ac:dyDescent="0.25">
      <c r="A560" s="82" t="s">
        <v>337</v>
      </c>
      <c r="B560" s="55"/>
      <c r="C560" s="100">
        <v>10</v>
      </c>
      <c r="D560" s="13"/>
      <c r="E560" s="69"/>
      <c r="F560" s="69"/>
      <c r="G560" s="77">
        <f t="shared" si="138"/>
        <v>10</v>
      </c>
      <c r="H560" s="6">
        <f t="shared" si="136"/>
        <v>10</v>
      </c>
    </row>
    <row r="561" spans="1:8" ht="31.5" x14ac:dyDescent="0.25">
      <c r="A561" s="37" t="s">
        <v>338</v>
      </c>
      <c r="B561" s="55"/>
      <c r="C561" s="100">
        <v>510</v>
      </c>
      <c r="D561" s="77"/>
      <c r="E561" s="69"/>
      <c r="F561" s="69"/>
      <c r="G561" s="77">
        <f t="shared" si="138"/>
        <v>510</v>
      </c>
      <c r="H561" s="6">
        <f t="shared" si="136"/>
        <v>510</v>
      </c>
    </row>
    <row r="562" spans="1:8" ht="31.5" x14ac:dyDescent="0.25">
      <c r="A562" s="9" t="s">
        <v>267</v>
      </c>
      <c r="B562" s="7"/>
      <c r="C562" s="7">
        <v>100</v>
      </c>
      <c r="D562" s="77"/>
      <c r="E562" s="104"/>
      <c r="F562" s="104"/>
      <c r="G562" s="77">
        <f t="shared" si="138"/>
        <v>100</v>
      </c>
      <c r="H562" s="6">
        <f t="shared" si="136"/>
        <v>100</v>
      </c>
    </row>
    <row r="563" spans="1:8" ht="45" x14ac:dyDescent="0.25">
      <c r="A563" s="103" t="s">
        <v>484</v>
      </c>
      <c r="B563" s="102"/>
      <c r="C563" s="7">
        <v>114</v>
      </c>
      <c r="D563" s="77"/>
      <c r="E563" s="104"/>
      <c r="F563" s="104"/>
      <c r="G563" s="77">
        <f t="shared" si="138"/>
        <v>114</v>
      </c>
      <c r="H563" s="6">
        <f t="shared" si="136"/>
        <v>114</v>
      </c>
    </row>
    <row r="564" spans="1:8" ht="30" x14ac:dyDescent="0.25">
      <c r="A564" s="103" t="s">
        <v>561</v>
      </c>
      <c r="B564" s="7"/>
      <c r="C564" s="7">
        <v>179</v>
      </c>
      <c r="D564" s="77"/>
      <c r="E564" s="7"/>
      <c r="F564" s="7"/>
      <c r="G564" s="77">
        <v>179</v>
      </c>
      <c r="H564" s="6">
        <f t="shared" si="136"/>
        <v>179</v>
      </c>
    </row>
    <row r="565" spans="1:8" ht="15.75" x14ac:dyDescent="0.25">
      <c r="A565" s="5"/>
      <c r="B565" s="5"/>
      <c r="C565" s="43"/>
      <c r="D565" s="78"/>
      <c r="E565" s="43"/>
      <c r="F565" s="43"/>
      <c r="G565" s="78"/>
    </row>
    <row r="566" spans="1:8" ht="15.75" x14ac:dyDescent="0.25">
      <c r="A566" s="5"/>
      <c r="B566" s="5"/>
      <c r="C566" s="43"/>
      <c r="D566" s="44"/>
      <c r="E566" s="43"/>
      <c r="F566" s="43"/>
      <c r="G566" s="78"/>
    </row>
    <row r="567" spans="1:8" ht="15.75" x14ac:dyDescent="0.25">
      <c r="A567" s="5"/>
      <c r="B567" s="5"/>
      <c r="C567" s="43"/>
      <c r="D567" s="44"/>
      <c r="E567" s="43"/>
      <c r="F567" s="43"/>
      <c r="G567" s="78"/>
    </row>
    <row r="568" spans="1:8" ht="15.75" x14ac:dyDescent="0.25">
      <c r="A568" s="5"/>
      <c r="B568" s="5"/>
      <c r="C568" s="43"/>
      <c r="D568" s="44"/>
      <c r="E568" s="43"/>
      <c r="F568" s="43"/>
      <c r="G568" s="78"/>
    </row>
    <row r="569" spans="1:8" ht="15.75" x14ac:dyDescent="0.25">
      <c r="A569" s="5"/>
      <c r="B569" s="5"/>
      <c r="C569" s="43"/>
      <c r="D569" s="44"/>
      <c r="E569" s="43"/>
      <c r="F569" s="43"/>
      <c r="G569" s="78"/>
    </row>
    <row r="570" spans="1:8" ht="15.75" x14ac:dyDescent="0.25">
      <c r="A570" s="5"/>
      <c r="B570" s="5"/>
      <c r="C570" s="43"/>
      <c r="D570" s="44"/>
      <c r="E570" s="43"/>
      <c r="F570" s="43"/>
      <c r="G570" s="78"/>
    </row>
    <row r="571" spans="1:8" ht="15.75" x14ac:dyDescent="0.25">
      <c r="A571" s="5"/>
      <c r="B571" s="5"/>
      <c r="C571" s="43"/>
      <c r="D571" s="44"/>
      <c r="E571" s="43"/>
      <c r="F571" s="43"/>
      <c r="G571" s="78"/>
    </row>
    <row r="572" spans="1:8" ht="15.75" x14ac:dyDescent="0.25">
      <c r="A572" s="5"/>
      <c r="B572" s="5"/>
      <c r="C572" s="43"/>
      <c r="D572" s="44"/>
      <c r="E572" s="43"/>
      <c r="F572" s="43"/>
      <c r="G572" s="78"/>
    </row>
    <row r="573" spans="1:8" ht="15.75" x14ac:dyDescent="0.25">
      <c r="A573" s="5"/>
      <c r="B573" s="5"/>
      <c r="C573" s="43"/>
      <c r="D573" s="44"/>
      <c r="E573" s="43"/>
      <c r="F573" s="43"/>
      <c r="G573" s="78"/>
    </row>
    <row r="574" spans="1:8" ht="15.75" x14ac:dyDescent="0.25">
      <c r="A574" s="5"/>
      <c r="B574" s="5"/>
      <c r="C574" s="43"/>
      <c r="D574" s="44"/>
      <c r="E574" s="43"/>
      <c r="F574" s="43"/>
      <c r="G574" s="78"/>
    </row>
    <row r="575" spans="1:8" ht="15.75" x14ac:dyDescent="0.25">
      <c r="A575" s="5"/>
      <c r="B575" s="5"/>
      <c r="C575" s="43"/>
      <c r="D575" s="44"/>
      <c r="E575" s="43"/>
      <c r="F575" s="43"/>
      <c r="G575" s="78"/>
    </row>
    <row r="576" spans="1:8" ht="15.75" x14ac:dyDescent="0.25">
      <c r="A576" s="5"/>
      <c r="B576" s="5"/>
      <c r="C576" s="43"/>
      <c r="D576" s="44"/>
      <c r="E576" s="43"/>
      <c r="F576" s="43"/>
      <c r="G576" s="78"/>
    </row>
    <row r="577" spans="1:7" ht="15.75" x14ac:dyDescent="0.25">
      <c r="A577" s="5"/>
      <c r="B577" s="5"/>
      <c r="C577" s="43"/>
      <c r="D577" s="44"/>
      <c r="E577" s="43"/>
      <c r="F577" s="43"/>
      <c r="G577" s="78"/>
    </row>
    <row r="578" spans="1:7" ht="15.75" x14ac:dyDescent="0.25">
      <c r="A578" s="5"/>
      <c r="B578" s="5"/>
      <c r="C578" s="43"/>
      <c r="D578" s="44"/>
      <c r="E578" s="43"/>
      <c r="F578" s="43"/>
      <c r="G578" s="78"/>
    </row>
    <row r="579" spans="1:7" ht="15.75" x14ac:dyDescent="0.25">
      <c r="A579" s="5"/>
      <c r="B579" s="5"/>
      <c r="C579" s="43"/>
      <c r="D579" s="44"/>
      <c r="E579" s="43"/>
      <c r="F579" s="43"/>
      <c r="G579" s="78"/>
    </row>
    <row r="580" spans="1:7" ht="15.75" x14ac:dyDescent="0.25">
      <c r="A580" s="5"/>
      <c r="B580" s="5"/>
      <c r="C580" s="43"/>
      <c r="D580" s="44"/>
      <c r="E580" s="43"/>
      <c r="F580" s="43"/>
      <c r="G580" s="78"/>
    </row>
    <row r="581" spans="1:7" ht="15.75" x14ac:dyDescent="0.25">
      <c r="A581" s="5"/>
      <c r="B581" s="5"/>
      <c r="C581" s="43"/>
      <c r="D581" s="44"/>
      <c r="E581" s="43"/>
      <c r="F581" s="43"/>
      <c r="G581" s="78"/>
    </row>
    <row r="582" spans="1:7" ht="15.75" x14ac:dyDescent="0.25">
      <c r="A582" s="5"/>
      <c r="B582" s="5"/>
      <c r="C582" s="43"/>
      <c r="D582" s="44"/>
      <c r="E582" s="43"/>
      <c r="F582" s="43"/>
      <c r="G582" s="78"/>
    </row>
    <row r="583" spans="1:7" ht="15.75" x14ac:dyDescent="0.25">
      <c r="A583" s="5"/>
      <c r="B583" s="5"/>
      <c r="C583" s="43"/>
      <c r="D583" s="44"/>
      <c r="E583" s="43"/>
      <c r="F583" s="43"/>
      <c r="G583" s="78"/>
    </row>
    <row r="584" spans="1:7" ht="15.75" x14ac:dyDescent="0.25">
      <c r="A584" s="5"/>
      <c r="B584" s="5"/>
      <c r="C584" s="43"/>
      <c r="D584" s="44"/>
      <c r="E584" s="43"/>
      <c r="F584" s="43"/>
      <c r="G584" s="78"/>
    </row>
    <row r="585" spans="1:7" ht="15.75" x14ac:dyDescent="0.25">
      <c r="A585" s="5"/>
      <c r="B585" s="5"/>
      <c r="C585" s="43"/>
      <c r="D585" s="44"/>
      <c r="E585" s="43"/>
      <c r="F585" s="43"/>
      <c r="G585" s="78"/>
    </row>
    <row r="586" spans="1:7" ht="15.75" x14ac:dyDescent="0.25">
      <c r="A586" s="5"/>
      <c r="B586" s="5"/>
      <c r="C586" s="43"/>
      <c r="D586" s="44"/>
      <c r="E586" s="43"/>
      <c r="F586" s="43"/>
      <c r="G586" s="78"/>
    </row>
    <row r="587" spans="1:7" ht="15.75" x14ac:dyDescent="0.25">
      <c r="A587" s="5"/>
      <c r="B587" s="5"/>
      <c r="C587" s="43"/>
      <c r="D587" s="44"/>
      <c r="E587" s="43"/>
      <c r="F587" s="43"/>
      <c r="G587" s="78"/>
    </row>
    <row r="588" spans="1:7" ht="15.75" x14ac:dyDescent="0.25">
      <c r="A588" s="5"/>
      <c r="B588" s="5"/>
      <c r="C588" s="43"/>
      <c r="D588" s="44"/>
      <c r="E588" s="43"/>
      <c r="F588" s="43"/>
      <c r="G588" s="78"/>
    </row>
    <row r="589" spans="1:7" ht="15.75" x14ac:dyDescent="0.25">
      <c r="A589" s="5"/>
      <c r="B589" s="5"/>
      <c r="C589" s="43"/>
      <c r="D589" s="44"/>
      <c r="E589" s="43"/>
      <c r="F589" s="43"/>
      <c r="G589" s="78"/>
    </row>
    <row r="590" spans="1:7" ht="15.75" x14ac:dyDescent="0.25">
      <c r="A590" s="5"/>
      <c r="B590" s="5"/>
      <c r="C590" s="43"/>
      <c r="D590" s="44"/>
      <c r="E590" s="43"/>
      <c r="F590" s="43"/>
      <c r="G590" s="78"/>
    </row>
    <row r="591" spans="1:7" ht="15.75" x14ac:dyDescent="0.25">
      <c r="A591" s="5"/>
      <c r="B591" s="5"/>
      <c r="C591" s="43"/>
      <c r="D591" s="44"/>
      <c r="E591" s="43"/>
      <c r="F591" s="43"/>
      <c r="G591" s="78"/>
    </row>
    <row r="592" spans="1:7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5"/>
      <c r="B632" s="5"/>
      <c r="C632" s="43"/>
      <c r="D632" s="44"/>
      <c r="E632" s="43"/>
      <c r="F632" s="43"/>
      <c r="G632" s="78"/>
    </row>
    <row r="633" spans="1:7" ht="15.75" x14ac:dyDescent="0.25">
      <c r="A633" s="5"/>
      <c r="B633" s="5"/>
      <c r="C633" s="43"/>
      <c r="D633" s="44"/>
      <c r="E633" s="43"/>
      <c r="F633" s="43"/>
      <c r="G633" s="78"/>
    </row>
    <row r="634" spans="1:7" ht="15.75" x14ac:dyDescent="0.25">
      <c r="A634" s="5"/>
      <c r="B634" s="5"/>
      <c r="C634" s="43"/>
      <c r="D634" s="44"/>
      <c r="E634" s="43"/>
      <c r="F634" s="43"/>
      <c r="G634" s="78"/>
    </row>
    <row r="635" spans="1:7" ht="15.75" x14ac:dyDescent="0.25">
      <c r="A635" s="2"/>
      <c r="B635" s="2"/>
      <c r="C635" s="43"/>
      <c r="D635" s="44"/>
      <c r="E635" s="43"/>
      <c r="F635" s="43"/>
      <c r="G635" s="78"/>
    </row>
    <row r="636" spans="1:7" ht="15.75" x14ac:dyDescent="0.25">
      <c r="A636" s="2"/>
      <c r="B636" s="2"/>
      <c r="C636" s="43"/>
      <c r="D636" s="44"/>
      <c r="E636" s="43"/>
      <c r="F636" s="43"/>
      <c r="G636" s="78"/>
    </row>
    <row r="637" spans="1:7" ht="15.75" x14ac:dyDescent="0.25">
      <c r="A637" s="2"/>
      <c r="B637" s="2"/>
      <c r="C637" s="43"/>
      <c r="D637" s="44"/>
      <c r="E637" s="43"/>
      <c r="F637" s="43"/>
      <c r="G637" s="78"/>
    </row>
    <row r="638" spans="1:7" ht="15.75" x14ac:dyDescent="0.25">
      <c r="A638" s="2"/>
      <c r="B638" s="2"/>
      <c r="C638" s="43"/>
      <c r="D638" s="44"/>
      <c r="E638" s="43"/>
      <c r="F638" s="43"/>
      <c r="G638" s="78"/>
    </row>
    <row r="639" spans="1:7" ht="15.75" x14ac:dyDescent="0.25">
      <c r="C639" s="43"/>
      <c r="D639" s="44"/>
      <c r="E639" s="43"/>
      <c r="F639" s="43"/>
      <c r="G639" s="78"/>
    </row>
    <row r="640" spans="1:7" ht="15.75" x14ac:dyDescent="0.25">
      <c r="C640" s="43"/>
      <c r="D640" s="44"/>
      <c r="E640" s="43"/>
      <c r="F640" s="43"/>
      <c r="G640" s="78"/>
    </row>
    <row r="641" spans="1:7" ht="15.75" x14ac:dyDescent="0.25">
      <c r="C641" s="43"/>
      <c r="D641" s="44"/>
      <c r="E641" s="43"/>
      <c r="F641" s="43"/>
      <c r="G641" s="78"/>
    </row>
    <row r="642" spans="1:7" ht="15.75" x14ac:dyDescent="0.25">
      <c r="C642" s="43"/>
      <c r="D642" s="44"/>
      <c r="E642" s="43"/>
      <c r="F642" s="43"/>
      <c r="G642" s="78"/>
    </row>
    <row r="643" spans="1:7" ht="15.75" x14ac:dyDescent="0.25">
      <c r="C643" s="43"/>
      <c r="D643" s="44"/>
      <c r="E643" s="43"/>
      <c r="F643" s="43"/>
      <c r="G643" s="78"/>
    </row>
    <row r="644" spans="1:7" ht="15.75" x14ac:dyDescent="0.25">
      <c r="C644" s="43"/>
      <c r="D644" s="44"/>
      <c r="E644" s="43"/>
      <c r="F644" s="43"/>
      <c r="G644" s="78"/>
    </row>
    <row r="645" spans="1:7" ht="15.75" x14ac:dyDescent="0.25">
      <c r="D645" s="44"/>
      <c r="G645" s="78"/>
    </row>
    <row r="646" spans="1:7" ht="15.75" x14ac:dyDescent="0.25">
      <c r="D646" s="44"/>
    </row>
    <row r="649" spans="1:7" x14ac:dyDescent="0.2">
      <c r="A649" s="2"/>
      <c r="B649" s="2"/>
    </row>
    <row r="650" spans="1:7" x14ac:dyDescent="0.2">
      <c r="A650" s="2"/>
      <c r="B650" s="2"/>
    </row>
    <row r="651" spans="1:7" x14ac:dyDescent="0.2">
      <c r="A651" s="2"/>
      <c r="B651" s="2"/>
    </row>
    <row r="652" spans="1:7" x14ac:dyDescent="0.2">
      <c r="A652" s="2"/>
      <c r="B652" s="2"/>
    </row>
    <row r="653" spans="1:7" x14ac:dyDescent="0.2">
      <c r="A653" s="2"/>
      <c r="B653" s="2"/>
    </row>
    <row r="654" spans="1:7" x14ac:dyDescent="0.2">
      <c r="A654" s="2"/>
      <c r="B654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2025-10-01T07:51:59Z</cp:lastPrinted>
  <dcterms:created xsi:type="dcterms:W3CDTF">2004-07-06T08:10:59Z</dcterms:created>
  <dcterms:modified xsi:type="dcterms:W3CDTF">2025-10-03T09:35:58Z</dcterms:modified>
</cp:coreProperties>
</file>