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8" i="140" l="1"/>
  <c r="E8" i="140"/>
  <c r="D243" i="140" l="1"/>
  <c r="E243" i="140"/>
  <c r="E332" i="140" l="1"/>
  <c r="D193" i="140" l="1"/>
  <c r="D189" i="140" s="1"/>
  <c r="E193" i="140"/>
  <c r="E189" i="140" s="1"/>
  <c r="D190" i="140"/>
  <c r="E190" i="140"/>
  <c r="D149" i="140" l="1"/>
  <c r="E149" i="140"/>
  <c r="D94" i="140"/>
  <c r="E94" i="140"/>
  <c r="D73" i="140"/>
  <c r="E73" i="140"/>
  <c r="D79" i="140"/>
  <c r="E79" i="140"/>
  <c r="D87" i="140"/>
  <c r="E87" i="140"/>
  <c r="D37" i="140" l="1"/>
  <c r="E37" i="140"/>
  <c r="D530" i="140" l="1"/>
  <c r="E530" i="140"/>
  <c r="F530" i="140"/>
  <c r="D532" i="140"/>
  <c r="E532" i="140"/>
  <c r="D531" i="140"/>
  <c r="E531" i="140"/>
  <c r="F531" i="140"/>
  <c r="D483" i="140"/>
  <c r="E483" i="140"/>
  <c r="F483" i="140"/>
  <c r="D484" i="140"/>
  <c r="E484" i="140"/>
  <c r="F484" i="140"/>
  <c r="D482" i="140"/>
  <c r="E482" i="140"/>
  <c r="F482" i="140"/>
  <c r="E481" i="140"/>
  <c r="D485" i="140" l="1"/>
  <c r="E485" i="140"/>
  <c r="F485" i="140"/>
  <c r="D333" i="140"/>
  <c r="E333" i="140"/>
  <c r="F333" i="140"/>
  <c r="D339" i="140"/>
  <c r="E339" i="140"/>
  <c r="F339" i="140"/>
  <c r="D334" i="140"/>
  <c r="E334" i="140"/>
  <c r="F334" i="140"/>
  <c r="E336" i="140"/>
  <c r="D228" i="140" l="1"/>
  <c r="D201" i="140" s="1"/>
  <c r="E228" i="140"/>
  <c r="C228" i="140"/>
  <c r="D292" i="140"/>
  <c r="D281" i="140" s="1"/>
  <c r="E292" i="140"/>
  <c r="E281" i="140" s="1"/>
  <c r="D294" i="140"/>
  <c r="E294" i="140"/>
  <c r="D296" i="140"/>
  <c r="E296" i="140"/>
  <c r="E198" i="140"/>
  <c r="D197" i="140"/>
  <c r="E197" i="140"/>
  <c r="E201" i="140"/>
  <c r="F230" i="140"/>
  <c r="F231" i="140"/>
  <c r="F232" i="140"/>
  <c r="F234" i="140"/>
  <c r="F235" i="140"/>
  <c r="F229" i="140"/>
  <c r="F228" i="140" l="1"/>
  <c r="E290" i="140"/>
  <c r="D290" i="140"/>
  <c r="F519" i="140"/>
  <c r="F431" i="140"/>
  <c r="F432" i="140"/>
  <c r="F433" i="140"/>
  <c r="D505" i="140" l="1"/>
  <c r="E505" i="140"/>
  <c r="F505" i="140"/>
  <c r="C505" i="140"/>
  <c r="C482" i="140" s="1"/>
  <c r="D508" i="140" l="1"/>
  <c r="E508" i="140"/>
  <c r="C508" i="140"/>
  <c r="D7" i="140" l="1"/>
  <c r="E7" i="140"/>
  <c r="F26" i="140"/>
  <c r="D423" i="140" l="1"/>
  <c r="E423" i="140"/>
  <c r="C339" i="140" l="1"/>
  <c r="F23" i="140" l="1"/>
  <c r="E285" i="140" l="1"/>
  <c r="D318" i="140"/>
  <c r="D285" i="140" s="1"/>
  <c r="E318" i="140"/>
  <c r="C318" i="140"/>
  <c r="C285" i="140" s="1"/>
  <c r="D319" i="140"/>
  <c r="E319" i="140"/>
  <c r="C319" i="140"/>
  <c r="D307" i="140"/>
  <c r="D283" i="140" s="1"/>
  <c r="E307" i="140"/>
  <c r="E283" i="140" s="1"/>
  <c r="D323" i="140"/>
  <c r="E323" i="140"/>
  <c r="D326" i="140"/>
  <c r="E326" i="140"/>
  <c r="D165" i="140" l="1"/>
  <c r="E165" i="140"/>
  <c r="D248" i="140" l="1"/>
  <c r="E248" i="140"/>
  <c r="C248" i="140"/>
  <c r="D496" i="140" l="1"/>
  <c r="D481" i="140" s="1"/>
  <c r="E496" i="140"/>
  <c r="D440" i="140" l="1"/>
  <c r="E440" i="140"/>
  <c r="C440" i="140"/>
  <c r="F447" i="140"/>
  <c r="F450" i="140"/>
  <c r="D429" i="140" l="1"/>
  <c r="D332" i="140" s="1"/>
  <c r="E429" i="140"/>
  <c r="C429" i="140"/>
  <c r="D42" i="140" l="1"/>
  <c r="E42" i="140"/>
  <c r="D384" i="140"/>
  <c r="E384" i="140"/>
  <c r="F385" i="140"/>
  <c r="D579" i="140" l="1"/>
  <c r="E579" i="140"/>
  <c r="D68" i="140" l="1"/>
  <c r="E68" i="140"/>
  <c r="D72" i="140" l="1"/>
  <c r="E72" i="140"/>
  <c r="D102" i="140"/>
  <c r="E102" i="140"/>
  <c r="C102" i="140"/>
  <c r="F105" i="140"/>
  <c r="E541" i="140" l="1"/>
  <c r="D541" i="140"/>
  <c r="D550" i="140" l="1"/>
  <c r="E550" i="140"/>
  <c r="D520" i="140" l="1"/>
  <c r="E520" i="140"/>
  <c r="C520" i="140"/>
  <c r="E507" i="140" l="1"/>
  <c r="D507" i="140"/>
  <c r="D145" i="140" l="1"/>
  <c r="E145" i="140"/>
  <c r="F516" i="140" l="1"/>
  <c r="F449" i="140"/>
  <c r="D455" i="140"/>
  <c r="D336" i="140" s="1"/>
  <c r="E455" i="140"/>
  <c r="C455" i="140"/>
  <c r="C439" i="140" s="1"/>
  <c r="F461" i="140"/>
  <c r="D212" i="140"/>
  <c r="D198" i="140" s="1"/>
  <c r="E212" i="140"/>
  <c r="C212" i="140"/>
  <c r="F225" i="140"/>
  <c r="E211" i="140" l="1"/>
  <c r="D211" i="140"/>
  <c r="F527" i="140"/>
  <c r="D178" i="140" l="1"/>
  <c r="D71" i="140" s="1"/>
  <c r="E178" i="140"/>
  <c r="F178" i="140"/>
  <c r="F71" i="140" s="1"/>
  <c r="E71" i="140"/>
  <c r="D175" i="140"/>
  <c r="D70" i="140" s="1"/>
  <c r="E175" i="140"/>
  <c r="E70" i="140" s="1"/>
  <c r="C175" i="140"/>
  <c r="C178" i="140"/>
  <c r="F525" i="140"/>
  <c r="D141" i="140"/>
  <c r="E141" i="140"/>
  <c r="D277" i="140" l="1"/>
  <c r="D202" i="140" s="1"/>
  <c r="E277" i="140"/>
  <c r="E202" i="140" s="1"/>
  <c r="D488" i="140"/>
  <c r="E488" i="140"/>
  <c r="C488" i="140"/>
  <c r="D162" i="140"/>
  <c r="E162" i="140"/>
  <c r="D110" i="140" l="1"/>
  <c r="E110" i="140"/>
  <c r="D98" i="140" l="1"/>
  <c r="E98" i="140"/>
  <c r="D90" i="140" l="1"/>
  <c r="E90" i="140"/>
  <c r="D115" i="140"/>
  <c r="E115" i="140"/>
  <c r="D76" i="140" l="1"/>
  <c r="E76" i="140"/>
  <c r="D137" i="140"/>
  <c r="E137" i="140"/>
  <c r="C384" i="140"/>
  <c r="D203" i="140" l="1"/>
  <c r="D200" i="140" s="1"/>
  <c r="E203" i="140"/>
  <c r="E200" i="140" s="1"/>
  <c r="C203" i="140"/>
  <c r="C200" i="140" l="1"/>
  <c r="F253" i="140"/>
  <c r="D269" i="140" l="1"/>
  <c r="E269" i="140"/>
  <c r="D83" i="140" l="1"/>
  <c r="E83" i="140"/>
  <c r="D119" i="140" l="1"/>
  <c r="E119" i="140"/>
  <c r="D66" i="140" l="1"/>
  <c r="E66" i="140"/>
  <c r="D337" i="140" l="1"/>
  <c r="E337" i="140"/>
  <c r="E196" i="140" l="1"/>
  <c r="D196" i="140" l="1"/>
  <c r="F24" i="140"/>
  <c r="F27" i="140"/>
  <c r="D528" i="140"/>
  <c r="E528" i="140"/>
  <c r="D52" i="140"/>
  <c r="E52" i="140"/>
  <c r="D317" i="140"/>
  <c r="D282" i="140" s="1"/>
  <c r="E317" i="140"/>
  <c r="E282" i="140" l="1"/>
  <c r="E280" i="140" s="1"/>
  <c r="E315" i="140"/>
  <c r="D315" i="140"/>
  <c r="D132" i="140"/>
  <c r="E132" i="140"/>
  <c r="D280" i="140" l="1"/>
  <c r="D549" i="140"/>
  <c r="E549" i="140"/>
  <c r="C550" i="140"/>
  <c r="F556" i="140"/>
  <c r="C496" i="140"/>
  <c r="F498" i="140"/>
  <c r="F499" i="140"/>
  <c r="F500" i="140"/>
  <c r="E439" i="140" l="1"/>
  <c r="D428" i="140"/>
  <c r="E428" i="140"/>
  <c r="F571" i="140"/>
  <c r="D67" i="140" l="1"/>
  <c r="E67" i="140"/>
  <c r="D127" i="140"/>
  <c r="E127" i="140"/>
  <c r="D106" i="140"/>
  <c r="E106" i="140"/>
  <c r="E495" i="140"/>
  <c r="D495" i="140"/>
  <c r="C485" i="140"/>
  <c r="F486" i="140"/>
  <c r="E338" i="140"/>
  <c r="C71" i="140" l="1"/>
  <c r="E479" i="140"/>
  <c r="D479" i="140"/>
  <c r="F460" i="140"/>
  <c r="D366" i="140"/>
  <c r="E366" i="140"/>
  <c r="E335" i="140" s="1"/>
  <c r="D439" i="140" l="1"/>
  <c r="D335" i="140"/>
  <c r="D338" i="140"/>
  <c r="E69" i="140"/>
  <c r="D364" i="140"/>
  <c r="E364" i="140"/>
  <c r="F364" i="140"/>
  <c r="C364" i="140"/>
  <c r="D69" i="140" l="1"/>
  <c r="C334" i="140"/>
  <c r="D123" i="140"/>
  <c r="E123" i="140"/>
  <c r="E65" i="140" l="1"/>
  <c r="D65" i="140"/>
  <c r="E330" i="140" l="1"/>
  <c r="E36" i="140" s="1"/>
  <c r="F9" i="140" l="1"/>
  <c r="F10" i="140"/>
  <c r="F11" i="140"/>
  <c r="F12" i="140"/>
  <c r="F13" i="140"/>
  <c r="F14" i="140"/>
  <c r="F15" i="140"/>
  <c r="F17" i="140"/>
  <c r="F18" i="140"/>
  <c r="F19" i="140"/>
  <c r="F20" i="140"/>
  <c r="F21" i="140"/>
  <c r="F22" i="140"/>
  <c r="F25" i="140"/>
  <c r="F28" i="140"/>
  <c r="F30" i="140"/>
  <c r="F31" i="140"/>
  <c r="F32" i="140"/>
  <c r="F33" i="140"/>
  <c r="F34" i="140"/>
  <c r="F35" i="140"/>
  <c r="F39" i="140"/>
  <c r="F37" i="140" s="1"/>
  <c r="F40" i="140"/>
  <c r="F41" i="140"/>
  <c r="F45" i="140"/>
  <c r="F47" i="140"/>
  <c r="F49" i="140"/>
  <c r="F50" i="140"/>
  <c r="F51" i="140"/>
  <c r="F53" i="140"/>
  <c r="F52" i="140" s="1"/>
  <c r="F59" i="140"/>
  <c r="F60" i="140"/>
  <c r="F61" i="140"/>
  <c r="F63" i="140"/>
  <c r="F64" i="140"/>
  <c r="F74" i="140"/>
  <c r="F73" i="140" s="1"/>
  <c r="F75" i="140"/>
  <c r="F77" i="140"/>
  <c r="F78" i="140"/>
  <c r="F80" i="140"/>
  <c r="F79" i="140" s="1"/>
  <c r="F81" i="140"/>
  <c r="F82" i="140"/>
  <c r="F84" i="140"/>
  <c r="F85" i="140"/>
  <c r="F86" i="140"/>
  <c r="F88" i="140"/>
  <c r="F87" i="140" s="1"/>
  <c r="F89" i="140"/>
  <c r="F91" i="140"/>
  <c r="F92" i="140"/>
  <c r="F93" i="140"/>
  <c r="F95" i="140"/>
  <c r="F94" i="140" s="1"/>
  <c r="F96" i="140"/>
  <c r="F97" i="140"/>
  <c r="F99" i="140"/>
  <c r="F100" i="140"/>
  <c r="F101" i="140"/>
  <c r="F103" i="140"/>
  <c r="F104" i="140"/>
  <c r="F107" i="140"/>
  <c r="F108" i="140"/>
  <c r="F109" i="140"/>
  <c r="F111" i="140"/>
  <c r="F112" i="140"/>
  <c r="F113" i="140"/>
  <c r="F114" i="140"/>
  <c r="F116" i="140"/>
  <c r="F117" i="140"/>
  <c r="F118" i="140"/>
  <c r="F120" i="140"/>
  <c r="F121" i="140"/>
  <c r="F122" i="140"/>
  <c r="F124" i="140"/>
  <c r="F125" i="140"/>
  <c r="F126" i="140"/>
  <c r="F128" i="140"/>
  <c r="F129" i="140"/>
  <c r="F130" i="140"/>
  <c r="F131" i="140"/>
  <c r="F133" i="140"/>
  <c r="F134" i="140"/>
  <c r="F135" i="140"/>
  <c r="F136" i="140"/>
  <c r="F138" i="140"/>
  <c r="F139" i="140"/>
  <c r="F140" i="140"/>
  <c r="F142" i="140"/>
  <c r="F143" i="140"/>
  <c r="F144" i="140"/>
  <c r="F146" i="140"/>
  <c r="F147" i="140"/>
  <c r="F148" i="140"/>
  <c r="F150" i="140"/>
  <c r="F149" i="140" s="1"/>
  <c r="F151" i="140"/>
  <c r="F152" i="140"/>
  <c r="F157" i="140"/>
  <c r="F158" i="140"/>
  <c r="F160" i="140"/>
  <c r="F161" i="140"/>
  <c r="F163" i="140"/>
  <c r="F166" i="140"/>
  <c r="F167" i="140"/>
  <c r="F168" i="140"/>
  <c r="F169" i="140"/>
  <c r="F170" i="140"/>
  <c r="F171" i="140"/>
  <c r="F172" i="140"/>
  <c r="F173" i="140"/>
  <c r="F174" i="140"/>
  <c r="F176" i="140"/>
  <c r="F175" i="140" s="1"/>
  <c r="F70" i="140" s="1"/>
  <c r="F182" i="140"/>
  <c r="F183" i="140"/>
  <c r="F184" i="140"/>
  <c r="F185" i="140"/>
  <c r="F186" i="140"/>
  <c r="F187" i="140"/>
  <c r="F188" i="140"/>
  <c r="F192" i="140"/>
  <c r="F194" i="140"/>
  <c r="F195" i="140"/>
  <c r="F204" i="140"/>
  <c r="F207" i="140"/>
  <c r="F208" i="140"/>
  <c r="F209" i="140"/>
  <c r="F210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6" i="140"/>
  <c r="F227" i="140"/>
  <c r="F236" i="140"/>
  <c r="F237" i="140"/>
  <c r="F238" i="140"/>
  <c r="F239" i="140"/>
  <c r="F240" i="140"/>
  <c r="F241" i="140"/>
  <c r="F242" i="140"/>
  <c r="F244" i="140"/>
  <c r="F245" i="140"/>
  <c r="F243" i="140" s="1"/>
  <c r="F246" i="140"/>
  <c r="F247" i="140"/>
  <c r="F249" i="140"/>
  <c r="F250" i="140"/>
  <c r="F251" i="140"/>
  <c r="F252" i="140"/>
  <c r="F254" i="140"/>
  <c r="F255" i="140"/>
  <c r="F256" i="140"/>
  <c r="F259" i="140"/>
  <c r="F260" i="140"/>
  <c r="F261" i="140"/>
  <c r="F262" i="140"/>
  <c r="F263" i="140"/>
  <c r="F264" i="140"/>
  <c r="F265" i="140"/>
  <c r="F266" i="140"/>
  <c r="F267" i="140"/>
  <c r="F268" i="140"/>
  <c r="F270" i="140"/>
  <c r="F271" i="140"/>
  <c r="F272" i="140"/>
  <c r="F273" i="140"/>
  <c r="F274" i="140"/>
  <c r="F275" i="140"/>
  <c r="F276" i="140"/>
  <c r="F278" i="140"/>
  <c r="F277" i="140" s="1"/>
  <c r="F202" i="140" s="1"/>
  <c r="F279" i="140"/>
  <c r="F287" i="140"/>
  <c r="F288" i="140"/>
  <c r="F289" i="140"/>
  <c r="F291" i="140"/>
  <c r="F297" i="140"/>
  <c r="F298" i="140"/>
  <c r="F299" i="140"/>
  <c r="F300" i="140"/>
  <c r="F302" i="140"/>
  <c r="F303" i="140"/>
  <c r="F305" i="140"/>
  <c r="F306" i="140"/>
  <c r="F308" i="140"/>
  <c r="F309" i="140"/>
  <c r="F310" i="140"/>
  <c r="F312" i="140"/>
  <c r="F313" i="140"/>
  <c r="F314" i="140"/>
  <c r="F320" i="140"/>
  <c r="F321" i="140"/>
  <c r="F324" i="140"/>
  <c r="F325" i="140"/>
  <c r="F327" i="140"/>
  <c r="F328" i="140"/>
  <c r="F329" i="140"/>
  <c r="F318" i="140" s="1"/>
  <c r="F340" i="140"/>
  <c r="F341" i="140"/>
  <c r="F342" i="140"/>
  <c r="F343" i="140"/>
  <c r="F344" i="140"/>
  <c r="F345" i="140"/>
  <c r="F346" i="140"/>
  <c r="F348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4" i="140"/>
  <c r="F415" i="140"/>
  <c r="F416" i="140"/>
  <c r="F417" i="140"/>
  <c r="F418" i="140"/>
  <c r="F419" i="140"/>
  <c r="F420" i="140"/>
  <c r="F421" i="140"/>
  <c r="F422" i="140"/>
  <c r="F424" i="140"/>
  <c r="F425" i="140"/>
  <c r="F426" i="140"/>
  <c r="F427" i="140"/>
  <c r="F430" i="140"/>
  <c r="F435" i="140"/>
  <c r="F436" i="140"/>
  <c r="F437" i="140"/>
  <c r="F438" i="140"/>
  <c r="F337" i="140" s="1"/>
  <c r="F441" i="140"/>
  <c r="F442" i="140"/>
  <c r="F444" i="140"/>
  <c r="F445" i="140"/>
  <c r="F446" i="140"/>
  <c r="F448" i="140"/>
  <c r="F451" i="140"/>
  <c r="F452" i="140"/>
  <c r="F453" i="140"/>
  <c r="F454" i="140"/>
  <c r="F456" i="140"/>
  <c r="F457" i="140"/>
  <c r="F458" i="140"/>
  <c r="F459" i="140"/>
  <c r="F464" i="140"/>
  <c r="F466" i="140"/>
  <c r="F467" i="140"/>
  <c r="F469" i="140"/>
  <c r="F470" i="140"/>
  <c r="F471" i="140"/>
  <c r="F473" i="140"/>
  <c r="F474" i="140"/>
  <c r="F475" i="140"/>
  <c r="F477" i="140"/>
  <c r="F478" i="140"/>
  <c r="F480" i="140"/>
  <c r="F487" i="140"/>
  <c r="F489" i="140"/>
  <c r="F490" i="140"/>
  <c r="F492" i="140"/>
  <c r="F493" i="140"/>
  <c r="F494" i="140"/>
  <c r="F497" i="140"/>
  <c r="F501" i="140"/>
  <c r="F502" i="140"/>
  <c r="F503" i="140"/>
  <c r="F504" i="140"/>
  <c r="F509" i="140"/>
  <c r="F510" i="140"/>
  <c r="F511" i="140"/>
  <c r="F513" i="140"/>
  <c r="F514" i="140"/>
  <c r="F515" i="140"/>
  <c r="F517" i="140"/>
  <c r="F518" i="140"/>
  <c r="F521" i="140"/>
  <c r="F522" i="140"/>
  <c r="F524" i="140"/>
  <c r="F526" i="140"/>
  <c r="F533" i="140"/>
  <c r="F534" i="140"/>
  <c r="F535" i="140"/>
  <c r="F536" i="140"/>
  <c r="F537" i="140"/>
  <c r="F538" i="140"/>
  <c r="F532" i="140" s="1"/>
  <c r="F540" i="140"/>
  <c r="F542" i="140"/>
  <c r="F544" i="140"/>
  <c r="F545" i="140"/>
  <c r="F546" i="140"/>
  <c r="F547" i="140"/>
  <c r="F551" i="140"/>
  <c r="F552" i="140"/>
  <c r="F553" i="140"/>
  <c r="F554" i="140"/>
  <c r="F555" i="140"/>
  <c r="F559" i="140"/>
  <c r="F560" i="140"/>
  <c r="F561" i="140"/>
  <c r="F562" i="140"/>
  <c r="F563" i="140"/>
  <c r="F564" i="140"/>
  <c r="F565" i="140"/>
  <c r="F566" i="140"/>
  <c r="F567" i="140"/>
  <c r="F568" i="140"/>
  <c r="F569" i="140"/>
  <c r="F570" i="140"/>
  <c r="F572" i="140"/>
  <c r="F573" i="140"/>
  <c r="F574" i="140"/>
  <c r="F575" i="140"/>
  <c r="F576" i="140"/>
  <c r="F577" i="140"/>
  <c r="F578" i="140"/>
  <c r="F580" i="140"/>
  <c r="F581" i="140"/>
  <c r="F582" i="140"/>
  <c r="F583" i="140"/>
  <c r="F584" i="140"/>
  <c r="F585" i="140"/>
  <c r="F586" i="140"/>
  <c r="F587" i="140"/>
  <c r="F588" i="140"/>
  <c r="F589" i="140"/>
  <c r="F190" i="140" l="1"/>
  <c r="F193" i="140"/>
  <c r="F189" i="140" s="1"/>
  <c r="F292" i="140"/>
  <c r="F201" i="140"/>
  <c r="F296" i="140"/>
  <c r="F294" i="140"/>
  <c r="F197" i="140"/>
  <c r="F8" i="140"/>
  <c r="F579" i="140"/>
  <c r="F541" i="140" s="1"/>
  <c r="F423" i="140"/>
  <c r="F323" i="140"/>
  <c r="F508" i="140"/>
  <c r="F496" i="140"/>
  <c r="F495" i="140" s="1"/>
  <c r="F440" i="140"/>
  <c r="F319" i="140"/>
  <c r="F285" i="140"/>
  <c r="F307" i="140"/>
  <c r="F165" i="140"/>
  <c r="F69" i="140" s="1"/>
  <c r="F326" i="140"/>
  <c r="F248" i="140"/>
  <c r="F429" i="140"/>
  <c r="F332" i="140" s="1"/>
  <c r="F102" i="140"/>
  <c r="F384" i="140"/>
  <c r="F68" i="140"/>
  <c r="F550" i="140"/>
  <c r="F520" i="140"/>
  <c r="F145" i="140"/>
  <c r="F455" i="140"/>
  <c r="F212" i="140"/>
  <c r="F76" i="140"/>
  <c r="F141" i="140"/>
  <c r="F110" i="140"/>
  <c r="F98" i="140"/>
  <c r="F488" i="140"/>
  <c r="F90" i="140"/>
  <c r="F115" i="140"/>
  <c r="F137" i="140"/>
  <c r="F203" i="140"/>
  <c r="F200" i="140" s="1"/>
  <c r="F132" i="140"/>
  <c r="F66" i="140"/>
  <c r="F119" i="140"/>
  <c r="F83" i="140"/>
  <c r="F269" i="140"/>
  <c r="F317" i="140"/>
  <c r="F127" i="140"/>
  <c r="F106" i="140"/>
  <c r="F366" i="140"/>
  <c r="F335" i="140" s="1"/>
  <c r="F123" i="140"/>
  <c r="C181" i="140"/>
  <c r="F198" i="140" l="1"/>
  <c r="F336" i="140"/>
  <c r="F481" i="140"/>
  <c r="F479" i="140" s="1"/>
  <c r="F211" i="140"/>
  <c r="C72" i="140"/>
  <c r="F181" i="140"/>
  <c r="F72" i="140" s="1"/>
  <c r="F507" i="140"/>
  <c r="F549" i="140"/>
  <c r="F439" i="140"/>
  <c r="F338" i="140"/>
  <c r="D330" i="140"/>
  <c r="D36" i="140" s="1"/>
  <c r="C269" i="140"/>
  <c r="C68" i="140" l="1"/>
  <c r="C66" i="140"/>
  <c r="C70" i="140" l="1"/>
  <c r="C579" i="140"/>
  <c r="C366" i="140" l="1"/>
  <c r="C337" i="140"/>
  <c r="C434" i="140"/>
  <c r="C465" i="140"/>
  <c r="F465" i="140" s="1"/>
  <c r="F434" i="140" l="1"/>
  <c r="F428" i="140" s="1"/>
  <c r="C335" i="140"/>
  <c r="C543" i="140"/>
  <c r="F543" i="140" s="1"/>
  <c r="C541" i="140"/>
  <c r="C539" i="140"/>
  <c r="F539" i="140" s="1"/>
  <c r="C532" i="140"/>
  <c r="C531" i="140"/>
  <c r="C529" i="140"/>
  <c r="F529" i="140" s="1"/>
  <c r="C483" i="140"/>
  <c r="C507" i="140"/>
  <c r="C491" i="140"/>
  <c r="F491" i="140" s="1"/>
  <c r="C484" i="140"/>
  <c r="C476" i="140"/>
  <c r="C472" i="140"/>
  <c r="F472" i="140" s="1"/>
  <c r="C468" i="140"/>
  <c r="F468" i="140" s="1"/>
  <c r="C463" i="140"/>
  <c r="F463" i="140" s="1"/>
  <c r="C428" i="140"/>
  <c r="C423" i="140"/>
  <c r="C338" i="140"/>
  <c r="C333" i="140"/>
  <c r="C331" i="140"/>
  <c r="F331" i="140" s="1"/>
  <c r="C326" i="140"/>
  <c r="C323" i="140"/>
  <c r="C317" i="140"/>
  <c r="C316" i="140"/>
  <c r="F316" i="140" s="1"/>
  <c r="F281" i="140" s="1"/>
  <c r="C311" i="140"/>
  <c r="F311" i="140" s="1"/>
  <c r="C307" i="140"/>
  <c r="C304" i="140"/>
  <c r="F304" i="140" s="1"/>
  <c r="C301" i="140"/>
  <c r="F301" i="140" s="1"/>
  <c r="C294" i="140"/>
  <c r="F283" i="140" s="1"/>
  <c r="C292" i="140"/>
  <c r="C295" i="140"/>
  <c r="F295" i="140" s="1"/>
  <c r="C293" i="140"/>
  <c r="F293" i="140" s="1"/>
  <c r="C286" i="140"/>
  <c r="F286" i="140" s="1"/>
  <c r="C284" i="140"/>
  <c r="F284" i="140" s="1"/>
  <c r="C277" i="140"/>
  <c r="C202" i="140" s="1"/>
  <c r="C198" i="140"/>
  <c r="C243" i="140"/>
  <c r="C201" i="140"/>
  <c r="C211" i="140"/>
  <c r="C206" i="140"/>
  <c r="F206" i="140" s="1"/>
  <c r="C199" i="140"/>
  <c r="F199" i="140" s="1"/>
  <c r="C197" i="140"/>
  <c r="C193" i="140"/>
  <c r="C191" i="140"/>
  <c r="F191" i="140" s="1"/>
  <c r="C190" i="140"/>
  <c r="C165" i="140"/>
  <c r="C69" i="140" s="1"/>
  <c r="C164" i="140"/>
  <c r="C159" i="140"/>
  <c r="F159" i="140" s="1"/>
  <c r="C156" i="140"/>
  <c r="F156" i="140" s="1"/>
  <c r="C155" i="140"/>
  <c r="F155" i="140" s="1"/>
  <c r="C154" i="140"/>
  <c r="C149" i="140"/>
  <c r="C145" i="140"/>
  <c r="C141" i="140"/>
  <c r="C137" i="140"/>
  <c r="C132" i="140"/>
  <c r="C127" i="140"/>
  <c r="C123" i="140"/>
  <c r="C119" i="140"/>
  <c r="C115" i="140"/>
  <c r="C110" i="140"/>
  <c r="C106" i="140"/>
  <c r="C98" i="140"/>
  <c r="C94" i="140"/>
  <c r="C90" i="140"/>
  <c r="C87" i="140"/>
  <c r="C83" i="140"/>
  <c r="C79" i="140"/>
  <c r="C76" i="140"/>
  <c r="C73" i="140"/>
  <c r="C62" i="140"/>
  <c r="F62" i="140" s="1"/>
  <c r="C58" i="140"/>
  <c r="F58" i="140" s="1"/>
  <c r="C57" i="140"/>
  <c r="F57" i="140" s="1"/>
  <c r="C56" i="140"/>
  <c r="F56" i="140" s="1"/>
  <c r="C55" i="140"/>
  <c r="F55" i="140" s="1"/>
  <c r="C52" i="140"/>
  <c r="C48" i="140"/>
  <c r="F48" i="140" s="1"/>
  <c r="C44" i="140"/>
  <c r="F44" i="140" s="1"/>
  <c r="C43" i="140"/>
  <c r="C16" i="140"/>
  <c r="F16" i="140" s="1"/>
  <c r="C8" i="140"/>
  <c r="C7" i="140" s="1"/>
  <c r="F282" i="140" l="1"/>
  <c r="F290" i="140"/>
  <c r="F43" i="140"/>
  <c r="F42" i="140" s="1"/>
  <c r="C42" i="140"/>
  <c r="C281" i="140"/>
  <c r="F315" i="140"/>
  <c r="C336" i="140"/>
  <c r="F476" i="140"/>
  <c r="F7" i="140"/>
  <c r="C153" i="140"/>
  <c r="F154" i="140"/>
  <c r="F196" i="140"/>
  <c r="C162" i="140"/>
  <c r="F164" i="140"/>
  <c r="F162" i="140" s="1"/>
  <c r="C54" i="140"/>
  <c r="F54" i="140" s="1"/>
  <c r="C189" i="140"/>
  <c r="C332" i="140"/>
  <c r="C296" i="140"/>
  <c r="C282" i="140"/>
  <c r="C462" i="140"/>
  <c r="F462" i="140" s="1"/>
  <c r="C283" i="140"/>
  <c r="C549" i="140"/>
  <c r="C196" i="140"/>
  <c r="C315" i="140"/>
  <c r="C530" i="140"/>
  <c r="C37" i="140"/>
  <c r="C481" i="140"/>
  <c r="C479" i="140" s="1"/>
  <c r="C495" i="140"/>
  <c r="C290" i="140"/>
  <c r="F280" i="140" l="1"/>
  <c r="C67" i="140"/>
  <c r="C65" i="140" s="1"/>
  <c r="F153" i="140"/>
  <c r="F67" i="140" s="1"/>
  <c r="F65" i="140" s="1"/>
  <c r="C330" i="140"/>
  <c r="C528" i="140"/>
  <c r="F528" i="140"/>
  <c r="C280" i="140"/>
  <c r="C36" i="140" l="1"/>
  <c r="F330" i="140"/>
  <c r="F36" i="140" s="1"/>
</calcChain>
</file>

<file path=xl/sharedStrings.xml><?xml version="1.0" encoding="utf-8"?>
<sst xmlns="http://schemas.openxmlformats.org/spreadsheetml/2006/main" count="828" uniqueCount="569">
  <si>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</si>
  <si>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</si>
  <si>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</si>
  <si>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</si>
  <si>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</si>
  <si>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</si>
  <si>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</si>
  <si>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</si>
  <si>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</si>
  <si>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</si>
  <si>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</si>
  <si>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</si>
  <si>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</si>
  <si>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</si>
  <si>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</si>
  <si>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</si>
  <si>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</si>
  <si>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</si>
  <si>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</si>
  <si>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</si>
  <si>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</si>
  <si>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</si>
  <si>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</si>
  <si>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</si>
  <si>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</si>
  <si>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</si>
  <si>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</si>
  <si>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</si>
  <si>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</si>
  <si>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</si>
  <si>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</si>
  <si>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</si>
  <si>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</si>
  <si>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</si>
  <si>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</si>
  <si>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</si>
  <si>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</si>
  <si>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</si>
  <si>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</si>
  <si>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</si>
  <si>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</si>
  <si>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</si>
  <si>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</si>
  <si>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</si>
  <si>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</si>
  <si>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</si>
  <si>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</si>
  <si>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</si>
  <si>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</si>
  <si>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</si>
  <si>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</si>
  <si>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</si>
  <si>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</si>
  <si>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</si>
  <si>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</si>
  <si>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</si>
  <si>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</si>
  <si>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</si>
  <si>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</si>
  <si>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</si>
  <si>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</si>
  <si>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</si>
  <si>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</si>
  <si>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</si>
  <si>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</si>
  <si>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</si>
  <si>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</si>
  <si>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</si>
  <si>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</si>
  <si>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</si>
  <si>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</si>
  <si>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</si>
  <si>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</si>
  <si>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</si>
  <si>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</si>
  <si>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</si>
  <si>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</si>
  <si>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</si>
  <si>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</si>
  <si>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</si>
  <si>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</si>
  <si>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</si>
  <si>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</si>
  <si>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</si>
  <si>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</si>
  <si>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</si>
  <si>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</si>
  <si>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</si>
  <si>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</si>
  <si>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</si>
  <si>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</si>
  <si>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</si>
  <si>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</si>
  <si>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</si>
  <si>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</si>
  <si>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</si>
  <si>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</si>
  <si>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</si>
  <si>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</si>
  <si>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</si>
  <si>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</si>
  <si>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</si>
  <si>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</si>
  <si>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</si>
  <si>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</si>
  <si>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</si>
  <si>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</si>
  <si>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</si>
  <si>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</si>
  <si>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</si>
  <si>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</si>
  <si>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</si>
  <si>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</si>
  <si>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</si>
  <si>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</si>
  <si>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</si>
  <si>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</si>
  <si>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</si>
  <si>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</si>
  <si>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</si>
  <si>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</si>
  <si>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</si>
  <si>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</si>
  <si>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</si>
  <si>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</si>
  <si>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</si>
  <si>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</si>
  <si>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</si>
  <si>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</si>
  <si>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</si>
  <si>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</si>
  <si>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</si>
  <si>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</si>
  <si>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</si>
  <si>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</si>
  <si>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</si>
  <si>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</si>
  <si>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</si>
  <si>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</si>
  <si>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</si>
  <si>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</si>
  <si>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</si>
  <si>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</si>
  <si>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</si>
  <si>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</si>
  <si>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</si>
  <si>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</si>
  <si>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</si>
  <si>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</si>
  <si>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</si>
  <si>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</si>
  <si>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</si>
  <si>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</si>
  <si>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</si>
  <si>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</si>
  <si>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</si>
  <si>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</si>
  <si>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</si>
  <si>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</si>
  <si>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</si>
  <si>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</si>
  <si>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</si>
  <si>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</si>
  <si>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</si>
  <si>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</si>
  <si>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</si>
  <si>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</si>
  <si>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</si>
  <si>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</si>
  <si>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</si>
  <si>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</si>
  <si>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</si>
  <si>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</si>
  <si>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</si>
  <si>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</si>
  <si>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</si>
  <si>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</si>
  <si>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</si>
  <si>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</si>
  <si>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</si>
  <si>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</si>
  <si>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</si>
  <si>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</si>
  <si>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</si>
  <si>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</si>
  <si>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</si>
  <si>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</si>
  <si>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</si>
  <si>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</si>
  <si>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</si>
  <si>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</si>
  <si>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</si>
  <si>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</si>
  <si>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</si>
  <si>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</si>
  <si>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</si>
  <si>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</si>
  <si>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</si>
  <si>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</si>
  <si>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</si>
  <si>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</si>
  <si>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</si>
  <si>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</si>
  <si>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</si>
  <si>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</si>
  <si>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</si>
  <si>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</si>
  <si>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</si>
  <si>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</si>
  <si>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</si>
  <si>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</si>
  <si>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</si>
  <si>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</si>
  <si>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</si>
  <si>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</si>
  <si>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</si>
  <si>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</si>
  <si>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</si>
  <si>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</si>
  <si>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</si>
  <si>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</si>
  <si>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</si>
  <si>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</si>
  <si>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</si>
  <si>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</si>
  <si>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</si>
  <si>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</si>
  <si>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</si>
  <si>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</si>
  <si>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</si>
  <si>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</si>
  <si>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</si>
  <si>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</si>
  <si>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</si>
  <si>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</si>
  <si>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</si>
  <si>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</si>
  <si>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</si>
  <si>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</si>
  <si>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</si>
  <si>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</si>
  <si>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</si>
  <si>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</si>
  <si>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</si>
  <si>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</si>
  <si>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</si>
  <si>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</si>
  <si>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</si>
  <si>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</si>
  <si>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</si>
  <si>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</si>
  <si>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</si>
  <si>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</si>
  <si>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</si>
  <si>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</si>
  <si>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</si>
  <si>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</si>
  <si>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</si>
  <si>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</si>
  <si>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</si>
  <si>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</si>
  <si>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</si>
  <si>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</si>
  <si>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</si>
  <si>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</si>
  <si>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</si>
  <si>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</si>
  <si>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</si>
  <si>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</si>
  <si>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</si>
  <si>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</si>
  <si>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</si>
  <si>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</si>
  <si>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</si>
  <si>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</si>
  <si>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</si>
  <si>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</si>
  <si>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</si>
  <si>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</si>
  <si>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</si>
  <si>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</si>
  <si>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</si>
  <si>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</si>
  <si>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</si>
  <si>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</si>
  <si>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</si>
  <si>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</si>
  <si>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</si>
  <si>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</si>
  <si>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</si>
  <si>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</si>
  <si>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</si>
  <si>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</si>
  <si>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</si>
  <si>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</si>
  <si>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</si>
  <si>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</si>
  <si>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</si>
  <si>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</si>
  <si>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</si>
  <si>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</si>
  <si>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</si>
  <si>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</si>
  <si>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</si>
  <si>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</si>
  <si>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</si>
  <si>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</si>
  <si>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</si>
  <si>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</si>
  <si>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</si>
  <si>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</si>
  <si>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</si>
  <si>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</si>
  <si>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</si>
  <si>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</si>
  <si>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</si>
  <si>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</si>
  <si>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</si>
  <si>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</si>
  <si>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</si>
  <si>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</si>
  <si>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</si>
  <si>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</si>
  <si>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</si>
  <si>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</si>
  <si>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</si>
  <si>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</si>
  <si>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</si>
  <si>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</si>
  <si>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</si>
  <si>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</si>
  <si>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</si>
  <si>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</si>
  <si>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</si>
  <si>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</si>
  <si>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</si>
  <si>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</si>
  <si>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</si>
  <si>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</si>
  <si>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</si>
  <si>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</si>
  <si>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</si>
  <si>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</si>
  <si>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</si>
  <si>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</si>
  <si>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</si>
  <si>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</si>
  <si>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</si>
  <si>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</si>
  <si>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</si>
  <si>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</si>
  <si>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</si>
  <si>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</si>
  <si>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</si>
  <si>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</si>
  <si>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</si>
  <si>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</si>
  <si>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</si>
  <si>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</si>
  <si>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</si>
  <si>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</si>
  <si>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</si>
  <si>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</si>
  <si>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</si>
  <si>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</si>
  <si>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</si>
  <si>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</si>
  <si>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</si>
  <si>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</si>
  <si>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</si>
  <si>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</si>
  <si>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</si>
  <si>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</si>
  <si>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</si>
  <si>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</si>
  <si>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</si>
  <si>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</si>
  <si>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</si>
  <si>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</si>
  <si>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</si>
  <si>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</si>
  <si>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</si>
  <si>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</si>
  <si>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</si>
  <si>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</si>
  <si>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</si>
  <si>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</si>
  <si>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</si>
  <si>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</si>
  <si>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</si>
  <si>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</si>
  <si>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</si>
  <si>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</si>
  <si>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</si>
  <si>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</si>
  <si>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</si>
  <si>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</si>
  <si>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</si>
  <si>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</si>
  <si>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</si>
  <si>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</si>
  <si>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</si>
  <si>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</si>
  <si>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</si>
  <si>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</si>
  <si>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</si>
  <si>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</si>
  <si>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</si>
  <si>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</si>
  <si>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</si>
  <si>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</si>
  <si>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</si>
  <si>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</si>
  <si>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</si>
  <si>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</si>
  <si>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</si>
  <si>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</si>
  <si>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</si>
  <si>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</si>
  <si>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</si>
  <si>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</si>
  <si>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</si>
  <si>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</si>
  <si>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</si>
  <si>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</si>
  <si>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</si>
  <si>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</si>
  <si>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</si>
  <si>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</si>
  <si>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</si>
  <si>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</si>
  <si>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</si>
  <si>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</si>
  <si>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</si>
  <si>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</si>
  <si>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</si>
  <si>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</si>
  <si>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</si>
  <si>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</si>
  <si>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</si>
  <si>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</si>
  <si>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</si>
  <si>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</si>
  <si>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</si>
  <si>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</si>
  <si>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</si>
  <si>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</si>
  <si>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</si>
  <si>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</si>
  <si>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</si>
  <si>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</si>
  <si>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</si>
  <si>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</si>
  <si>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</si>
  <si>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</si>
  <si>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</si>
  <si>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</si>
  <si>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</si>
  <si>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</si>
  <si>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</si>
  <si>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</si>
  <si>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</si>
  <si>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</si>
  <si>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</si>
  <si>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</si>
  <si>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</si>
  <si>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</si>
  <si>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</si>
  <si>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</si>
  <si>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</si>
  <si>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</si>
  <si>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</si>
  <si>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</si>
  <si>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</si>
  <si>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</si>
  <si>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</si>
  <si>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</si>
  <si>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</si>
  <si>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</si>
  <si>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</si>
  <si>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</si>
  <si>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</si>
  <si>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</si>
  <si>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</si>
  <si>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</si>
  <si>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</si>
  <si>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</si>
  <si>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</si>
  <si>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</si>
  <si>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</si>
  <si>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</si>
  <si>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</si>
  <si>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</si>
  <si>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</si>
  <si>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</si>
  <si>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</si>
  <si>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</si>
  <si>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</si>
  <si>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</si>
  <si>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</si>
  <si>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</si>
  <si>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</si>
  <si>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</si>
  <si>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</si>
  <si>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</si>
  <si>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</si>
  <si>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</si>
  <si>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</si>
  <si>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</si>
  <si>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</si>
  <si>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</si>
  <si>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</si>
  <si>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</si>
  <si>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</si>
  <si>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</si>
  <si>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</si>
  <si>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</si>
  <si>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</si>
  <si>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</si>
  <si>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</si>
  <si>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</si>
  <si>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</si>
  <si>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</si>
  <si>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</si>
  <si>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</si>
  <si>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</si>
  <si>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</si>
  <si>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</si>
  <si>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</si>
  <si>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</si>
  <si>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</si>
  <si>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</si>
  <si>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</si>
  <si>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</si>
  <si>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</si>
  <si>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</si>
  <si>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</si>
  <si>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</si>
  <si>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</si>
  <si>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</si>
  <si>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</si>
  <si>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</si>
  <si>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</si>
  <si>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</si>
  <si>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</si>
  <si>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</si>
  <si>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</si>
  <si>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</si>
  <si>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</si>
  <si>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</si>
  <si>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</si>
  <si>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</si>
  <si>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</si>
  <si>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</si>
  <si>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</si>
  <si>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</si>
  <si>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</si>
  <si>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</si>
  <si>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</si>
  <si>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</si>
  <si>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</si>
  <si>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</si>
  <si>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</si>
  <si>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</si>
  <si>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</si>
  <si>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</si>
  <si>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</si>
  <si>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</si>
  <si>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ANEXA  LA HCL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</si>
</sst>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3"/>
  <sheetViews>
    <sheetView tabSelected="1" topLeftCell="A6" zoomScaleNormal="100" workbookViewId="0">
      <selection activeCell="C373" sqref="C373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568</v>
      </c>
      <c r="C1" s="81"/>
      <c r="D1" s="81"/>
      <c r="E1" s="81"/>
      <c r="F1" s="81"/>
      <c r="G1" s="81"/>
    </row>
    <row r="2" spans="1:11" x14ac:dyDescent="0.2">
      <c r="A2" s="127"/>
      <c r="B2" s="128"/>
      <c r="C2" s="128"/>
      <c r="D2" s="4"/>
      <c r="E2" s="4"/>
      <c r="F2" s="4"/>
      <c r="G2" s="4"/>
    </row>
    <row r="3" spans="1:11" ht="15.75" customHeight="1" x14ac:dyDescent="0.2">
      <c r="A3" s="128" t="s">
        <v>517</v>
      </c>
      <c r="B3" s="128"/>
      <c r="C3" s="128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9"/>
      <c r="B4" s="129"/>
      <c r="C4" s="8"/>
      <c r="D4" s="8"/>
      <c r="E4" s="8"/>
      <c r="F4" s="1" t="s">
        <v>523</v>
      </c>
    </row>
    <row r="5" spans="1:11" ht="15.75" x14ac:dyDescent="0.25">
      <c r="A5" s="83" t="s">
        <v>55</v>
      </c>
      <c r="B5" s="83" t="s">
        <v>54</v>
      </c>
      <c r="C5" s="83" t="s">
        <v>518</v>
      </c>
      <c r="D5" s="107" t="s">
        <v>519</v>
      </c>
      <c r="E5" s="107" t="s">
        <v>519</v>
      </c>
      <c r="F5" s="83" t="s">
        <v>518</v>
      </c>
      <c r="G5" s="4"/>
    </row>
    <row r="6" spans="1:11" ht="15.75" x14ac:dyDescent="0.25">
      <c r="A6" s="29"/>
      <c r="B6" s="24"/>
      <c r="C6" s="49" t="s">
        <v>521</v>
      </c>
      <c r="D6" s="106" t="s">
        <v>520</v>
      </c>
      <c r="E6" s="106" t="s">
        <v>566</v>
      </c>
      <c r="F6" s="106" t="s">
        <v>522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+C8+C16+C19+C20+C22+C25+C28+C30+C31+C32+C33+C34+C35+C27+C24+C29+C23+C26</f>
        <v>259284</v>
      </c>
      <c r="D7" s="22">
        <f t="shared" ref="D7:F7" si="0">+D8+D16+D19+D20+D22+D25+D28+D30+D31+D32+D33+D34+D35+D27+D24+D29+D23+D26</f>
        <v>35</v>
      </c>
      <c r="E7" s="22">
        <f t="shared" si="0"/>
        <v>0</v>
      </c>
      <c r="F7" s="22">
        <f t="shared" si="0"/>
        <v>259319</v>
      </c>
      <c r="G7" s="123"/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F8" si="1">+D9+D10+D11+D12+D13+D14+D15</f>
        <v>0</v>
      </c>
      <c r="E8" s="27">
        <f t="shared" si="1"/>
        <v>0</v>
      </c>
      <c r="F8" s="27">
        <f t="shared" si="1"/>
        <v>37870</v>
      </c>
      <c r="G8" s="10"/>
      <c r="H8" s="4"/>
    </row>
    <row r="9" spans="1:11" ht="47.25" x14ac:dyDescent="0.25">
      <c r="A9" s="14" t="s">
        <v>49</v>
      </c>
      <c r="B9" s="46"/>
      <c r="C9" s="27">
        <v>7643</v>
      </c>
      <c r="D9" s="27"/>
      <c r="E9" s="12"/>
      <c r="F9" s="27">
        <f t="shared" ref="F9:F77" si="2">+C9+D9+E9</f>
        <v>7643</v>
      </c>
      <c r="G9" s="10"/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2"/>
        <v>35</v>
      </c>
      <c r="G10" s="10"/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2"/>
        <v>948</v>
      </c>
      <c r="G11" s="10"/>
    </row>
    <row r="12" spans="1:11" ht="31.5" x14ac:dyDescent="0.25">
      <c r="A12" s="14" t="s">
        <v>50</v>
      </c>
      <c r="B12" s="46"/>
      <c r="C12" s="27">
        <v>27325</v>
      </c>
      <c r="D12" s="27"/>
      <c r="E12" s="12"/>
      <c r="F12" s="27">
        <f t="shared" si="2"/>
        <v>27325</v>
      </c>
      <c r="G12" s="10"/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2"/>
        <v>740</v>
      </c>
      <c r="G13" s="10"/>
    </row>
    <row r="14" spans="1:11" ht="15.75" x14ac:dyDescent="0.25">
      <c r="A14" s="50" t="s">
        <v>371</v>
      </c>
      <c r="B14" s="48"/>
      <c r="C14" s="27">
        <v>180</v>
      </c>
      <c r="D14" s="22"/>
      <c r="E14" s="12"/>
      <c r="F14" s="27">
        <f t="shared" si="2"/>
        <v>180</v>
      </c>
      <c r="G14" s="10"/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2"/>
        <v>999</v>
      </c>
      <c r="G15" s="10"/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2"/>
        <v>1281</v>
      </c>
      <c r="G16" s="10"/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2"/>
        <v>1213</v>
      </c>
      <c r="G17" s="10"/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2"/>
        <v>68</v>
      </c>
      <c r="G18" s="10"/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2"/>
        <v>5000</v>
      </c>
      <c r="G19" s="10"/>
    </row>
    <row r="20" spans="1:11" ht="15.75" x14ac:dyDescent="0.25">
      <c r="A20" s="14" t="s">
        <v>151</v>
      </c>
      <c r="B20" s="46" t="s">
        <v>60</v>
      </c>
      <c r="C20" s="27">
        <v>95088</v>
      </c>
      <c r="D20" s="22"/>
      <c r="E20" s="12"/>
      <c r="F20" s="27">
        <f t="shared" si="2"/>
        <v>95088</v>
      </c>
      <c r="G20" s="10"/>
    </row>
    <row r="21" spans="1:11" ht="15.75" x14ac:dyDescent="0.25">
      <c r="A21" s="14" t="s">
        <v>240</v>
      </c>
      <c r="B21" s="46" t="s">
        <v>237</v>
      </c>
      <c r="C21" s="27">
        <v>0</v>
      </c>
      <c r="D21" s="22"/>
      <c r="E21" s="12"/>
      <c r="F21" s="27">
        <f t="shared" si="2"/>
        <v>0</v>
      </c>
      <c r="G21" s="10"/>
    </row>
    <row r="22" spans="1:11" ht="18" customHeight="1" x14ac:dyDescent="0.25">
      <c r="A22" s="14" t="s">
        <v>239</v>
      </c>
      <c r="B22" s="46" t="s">
        <v>226</v>
      </c>
      <c r="C22" s="27">
        <v>753</v>
      </c>
      <c r="D22" s="22"/>
      <c r="E22" s="12"/>
      <c r="F22" s="27">
        <f t="shared" si="2"/>
        <v>753</v>
      </c>
      <c r="G22" s="10"/>
      <c r="H22" s="4"/>
      <c r="I22" s="4"/>
      <c r="J22" s="4"/>
      <c r="K22" s="4"/>
    </row>
    <row r="23" spans="1:11" ht="18" customHeight="1" x14ac:dyDescent="0.25">
      <c r="A23" s="14" t="s">
        <v>559</v>
      </c>
      <c r="B23" s="46" t="s">
        <v>560</v>
      </c>
      <c r="C23" s="27">
        <v>32</v>
      </c>
      <c r="D23" s="27">
        <v>35</v>
      </c>
      <c r="E23" s="12"/>
      <c r="F23" s="27">
        <f t="shared" si="2"/>
        <v>67</v>
      </c>
      <c r="G23" s="10"/>
      <c r="H23" s="4"/>
      <c r="I23" s="4"/>
      <c r="J23" s="4"/>
      <c r="K23" s="4"/>
    </row>
    <row r="24" spans="1:11" ht="18" customHeight="1" x14ac:dyDescent="0.25">
      <c r="A24" s="14" t="s">
        <v>537</v>
      </c>
      <c r="B24" s="46" t="s">
        <v>561</v>
      </c>
      <c r="C24" s="27">
        <v>2666</v>
      </c>
      <c r="D24" s="27"/>
      <c r="E24" s="12"/>
      <c r="F24" s="27">
        <f t="shared" si="2"/>
        <v>2666</v>
      </c>
      <c r="G24" s="10"/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2"/>
        <v>1926</v>
      </c>
      <c r="G25" s="10"/>
    </row>
    <row r="26" spans="1:11" ht="15.75" x14ac:dyDescent="0.25">
      <c r="A26" s="14" t="s">
        <v>564</v>
      </c>
      <c r="B26" s="46" t="s">
        <v>563</v>
      </c>
      <c r="C26" s="27">
        <v>771</v>
      </c>
      <c r="D26" s="27"/>
      <c r="E26" s="12"/>
      <c r="F26" s="27">
        <f t="shared" si="2"/>
        <v>771</v>
      </c>
      <c r="G26" s="10"/>
    </row>
    <row r="27" spans="1:11" ht="15.75" x14ac:dyDescent="0.25">
      <c r="A27" s="14" t="s">
        <v>194</v>
      </c>
      <c r="B27" s="46" t="s">
        <v>536</v>
      </c>
      <c r="C27" s="27">
        <v>483</v>
      </c>
      <c r="D27" s="27"/>
      <c r="E27" s="12"/>
      <c r="F27" s="27">
        <f t="shared" si="2"/>
        <v>483</v>
      </c>
      <c r="G27" s="10"/>
    </row>
    <row r="28" spans="1:11" ht="15.75" x14ac:dyDescent="0.25">
      <c r="A28" s="14" t="s">
        <v>413</v>
      </c>
      <c r="B28" s="46" t="s">
        <v>412</v>
      </c>
      <c r="C28" s="27">
        <v>2832</v>
      </c>
      <c r="D28" s="27"/>
      <c r="E28" s="12"/>
      <c r="F28" s="27">
        <f t="shared" si="2"/>
        <v>2832</v>
      </c>
      <c r="G28" s="10"/>
    </row>
    <row r="29" spans="1:11" ht="31.5" x14ac:dyDescent="0.25">
      <c r="A29" s="50" t="s">
        <v>550</v>
      </c>
      <c r="B29" s="86" t="s">
        <v>551</v>
      </c>
      <c r="C29" s="39">
        <v>198</v>
      </c>
      <c r="D29" s="27"/>
      <c r="E29" s="12"/>
      <c r="F29" s="27">
        <v>198</v>
      </c>
      <c r="G29" s="10"/>
    </row>
    <row r="30" spans="1:11" ht="15.75" x14ac:dyDescent="0.25">
      <c r="A30" s="14" t="s">
        <v>413</v>
      </c>
      <c r="B30" s="46" t="s">
        <v>414</v>
      </c>
      <c r="C30" s="27">
        <v>9815</v>
      </c>
      <c r="D30" s="27"/>
      <c r="E30" s="12"/>
      <c r="F30" s="27">
        <f t="shared" si="2"/>
        <v>9815</v>
      </c>
      <c r="G30" s="10"/>
    </row>
    <row r="31" spans="1:11" ht="15.75" x14ac:dyDescent="0.25">
      <c r="A31" s="14" t="s">
        <v>416</v>
      </c>
      <c r="B31" s="46" t="s">
        <v>415</v>
      </c>
      <c r="C31" s="27">
        <v>10242</v>
      </c>
      <c r="D31" s="27"/>
      <c r="E31" s="12"/>
      <c r="F31" s="27">
        <f t="shared" si="2"/>
        <v>10242</v>
      </c>
      <c r="G31" s="10"/>
    </row>
    <row r="32" spans="1:11" ht="15.75" x14ac:dyDescent="0.25">
      <c r="A32" s="14" t="s">
        <v>416</v>
      </c>
      <c r="B32" s="46" t="s">
        <v>510</v>
      </c>
      <c r="C32" s="27">
        <v>3666</v>
      </c>
      <c r="D32" s="27"/>
      <c r="E32" s="12"/>
      <c r="F32" s="27">
        <f t="shared" si="2"/>
        <v>3666</v>
      </c>
      <c r="G32" s="10"/>
    </row>
    <row r="33" spans="1:16" ht="15.75" x14ac:dyDescent="0.25">
      <c r="A33" s="14" t="s">
        <v>411</v>
      </c>
      <c r="B33" s="46">
        <v>48</v>
      </c>
      <c r="C33" s="27">
        <v>16983</v>
      </c>
      <c r="D33" s="27"/>
      <c r="E33" s="12"/>
      <c r="F33" s="27">
        <f t="shared" si="2"/>
        <v>16983</v>
      </c>
      <c r="G33" s="10"/>
    </row>
    <row r="34" spans="1:16" ht="15.75" x14ac:dyDescent="0.25">
      <c r="A34" s="14" t="s">
        <v>302</v>
      </c>
      <c r="B34" s="46" t="s">
        <v>213</v>
      </c>
      <c r="C34" s="27">
        <v>64413</v>
      </c>
      <c r="D34" s="27"/>
      <c r="E34" s="27"/>
      <c r="F34" s="27">
        <f t="shared" si="2"/>
        <v>64413</v>
      </c>
      <c r="G34" s="10"/>
    </row>
    <row r="35" spans="1:16" ht="15.75" x14ac:dyDescent="0.25">
      <c r="A35" s="14" t="s">
        <v>513</v>
      </c>
      <c r="B35" s="46"/>
      <c r="C35" s="27">
        <v>5265</v>
      </c>
      <c r="D35" s="22"/>
      <c r="E35" s="12"/>
      <c r="F35" s="27">
        <f t="shared" si="2"/>
        <v>5265</v>
      </c>
      <c r="G35" s="10"/>
    </row>
    <row r="36" spans="1:16" ht="15.75" x14ac:dyDescent="0.25">
      <c r="A36" s="20" t="s">
        <v>1</v>
      </c>
      <c r="B36" s="12"/>
      <c r="C36" s="21">
        <f>+C37+C42+C52+C54+C65+C189+C196+C280+C330+C479+C528</f>
        <v>259284</v>
      </c>
      <c r="D36" s="21">
        <f>+D37+D42+D52+D54+D65+D189+D196+D280+D330+D479+D528</f>
        <v>35</v>
      </c>
      <c r="E36" s="21">
        <f>+E37+E42+E52+E54+E65+E189+E196+E280+E330+E479+E528</f>
        <v>0</v>
      </c>
      <c r="F36" s="21">
        <f>+F37+F42+F52+F54+F65+F189+F196+F280+F330+F479+F528</f>
        <v>259319</v>
      </c>
      <c r="G36" s="10"/>
      <c r="H36" s="4"/>
      <c r="I36" s="4"/>
      <c r="J36" s="4"/>
      <c r="K36" s="4"/>
      <c r="L36" s="4"/>
      <c r="M36" s="4"/>
      <c r="N36" s="4"/>
    </row>
    <row r="37" spans="1:16" ht="15.75" x14ac:dyDescent="0.25">
      <c r="A37" s="20" t="s">
        <v>3</v>
      </c>
      <c r="B37" s="13" t="s">
        <v>135</v>
      </c>
      <c r="C37" s="22">
        <f>+C38+C39+C40+C41</f>
        <v>24850</v>
      </c>
      <c r="D37" s="22">
        <f t="shared" ref="D37:F37" si="3">+D38+D39+D40+D41</f>
        <v>0</v>
      </c>
      <c r="E37" s="22">
        <f t="shared" si="3"/>
        <v>0</v>
      </c>
      <c r="F37" s="22">
        <f t="shared" si="3"/>
        <v>24850</v>
      </c>
      <c r="G37" s="10"/>
      <c r="H37" s="11"/>
      <c r="I37" s="11"/>
      <c r="J37" s="11"/>
      <c r="N37" s="4"/>
    </row>
    <row r="38" spans="1:16" ht="15.75" x14ac:dyDescent="0.25">
      <c r="A38" s="20" t="s">
        <v>2</v>
      </c>
      <c r="B38" s="23" t="s">
        <v>61</v>
      </c>
      <c r="C38" s="22">
        <v>21000</v>
      </c>
      <c r="D38" s="22"/>
      <c r="E38" s="22"/>
      <c r="F38" s="22">
        <v>21000</v>
      </c>
      <c r="G38" s="10"/>
      <c r="J38" s="4"/>
      <c r="K38" s="4"/>
      <c r="M38" s="4"/>
      <c r="N38" s="4"/>
    </row>
    <row r="39" spans="1:16" ht="15.75" x14ac:dyDescent="0.25">
      <c r="A39" s="20" t="s">
        <v>4</v>
      </c>
      <c r="B39" s="23" t="s">
        <v>62</v>
      </c>
      <c r="C39" s="22">
        <v>3630</v>
      </c>
      <c r="D39" s="22"/>
      <c r="E39" s="22"/>
      <c r="F39" s="22">
        <f t="shared" si="2"/>
        <v>3630</v>
      </c>
      <c r="G39" s="10"/>
      <c r="I39" s="4"/>
      <c r="J39" s="11"/>
    </row>
    <row r="40" spans="1:16" ht="15.75" x14ac:dyDescent="0.25">
      <c r="A40" s="12" t="s">
        <v>205</v>
      </c>
      <c r="B40" s="26" t="s">
        <v>201</v>
      </c>
      <c r="C40" s="22">
        <v>120</v>
      </c>
      <c r="D40" s="22"/>
      <c r="E40" s="22"/>
      <c r="F40" s="22">
        <f t="shared" si="2"/>
        <v>120</v>
      </c>
      <c r="G40" s="10"/>
    </row>
    <row r="41" spans="1:16" ht="15.75" x14ac:dyDescent="0.25">
      <c r="A41" s="29" t="s">
        <v>189</v>
      </c>
      <c r="B41" s="26" t="s">
        <v>225</v>
      </c>
      <c r="C41" s="22">
        <v>100</v>
      </c>
      <c r="D41" s="22"/>
      <c r="E41" s="22"/>
      <c r="F41" s="22">
        <f t="shared" si="2"/>
        <v>100</v>
      </c>
      <c r="G41" s="10"/>
      <c r="H41" s="4"/>
      <c r="J41" s="4"/>
    </row>
    <row r="42" spans="1:16" ht="15.75" x14ac:dyDescent="0.25">
      <c r="A42" s="20" t="s">
        <v>6</v>
      </c>
      <c r="B42" s="23" t="s">
        <v>63</v>
      </c>
      <c r="C42" s="22">
        <f>+C43+C44+C45+C47+C46</f>
        <v>4880</v>
      </c>
      <c r="D42" s="22">
        <f t="shared" ref="D42:F42" si="4">+D43+D44+D45+D47+D46</f>
        <v>0</v>
      </c>
      <c r="E42" s="22">
        <f t="shared" si="4"/>
        <v>0</v>
      </c>
      <c r="F42" s="22">
        <f t="shared" si="4"/>
        <v>4880</v>
      </c>
      <c r="G42" s="10"/>
      <c r="H42" s="4"/>
      <c r="I42" s="4"/>
      <c r="J42" s="4"/>
      <c r="L42" s="4"/>
      <c r="M42" s="4"/>
      <c r="N42" s="4"/>
      <c r="O42" s="4"/>
      <c r="P42" s="4"/>
    </row>
    <row r="43" spans="1:16" ht="15.75" x14ac:dyDescent="0.25">
      <c r="A43" s="20" t="s">
        <v>2</v>
      </c>
      <c r="B43" s="23" t="s">
        <v>64</v>
      </c>
      <c r="C43" s="22">
        <f>C49</f>
        <v>2200</v>
      </c>
      <c r="D43" s="22"/>
      <c r="E43" s="22"/>
      <c r="F43" s="22">
        <f t="shared" si="2"/>
        <v>2200</v>
      </c>
      <c r="G43" s="10"/>
      <c r="I43" s="4"/>
    </row>
    <row r="44" spans="1:16" ht="14.25" customHeight="1" x14ac:dyDescent="0.25">
      <c r="A44" s="20" t="s">
        <v>4</v>
      </c>
      <c r="B44" s="23" t="s">
        <v>65</v>
      </c>
      <c r="C44" s="22">
        <f>+C50+C51</f>
        <v>130</v>
      </c>
      <c r="D44" s="22"/>
      <c r="E44" s="22"/>
      <c r="F44" s="22">
        <f t="shared" si="2"/>
        <v>130</v>
      </c>
      <c r="G44" s="10"/>
      <c r="J44" s="4"/>
    </row>
    <row r="45" spans="1:16" ht="15.75" x14ac:dyDescent="0.25">
      <c r="A45" s="20" t="s">
        <v>359</v>
      </c>
      <c r="B45" s="23"/>
      <c r="C45" s="22">
        <v>200</v>
      </c>
      <c r="D45" s="22"/>
      <c r="E45" s="22"/>
      <c r="F45" s="22">
        <f t="shared" si="2"/>
        <v>200</v>
      </c>
      <c r="G45" s="10"/>
    </row>
    <row r="46" spans="1:16" ht="15.75" x14ac:dyDescent="0.25">
      <c r="A46" s="20" t="s">
        <v>552</v>
      </c>
      <c r="B46" s="23" t="s">
        <v>553</v>
      </c>
      <c r="C46" s="22">
        <v>350</v>
      </c>
      <c r="D46" s="22"/>
      <c r="E46" s="22"/>
      <c r="F46" s="22">
        <v>350</v>
      </c>
      <c r="G46" s="10"/>
    </row>
    <row r="47" spans="1:16" ht="15.75" x14ac:dyDescent="0.25">
      <c r="A47" s="20" t="s">
        <v>294</v>
      </c>
      <c r="B47" s="23" t="s">
        <v>295</v>
      </c>
      <c r="C47" s="27">
        <v>2000</v>
      </c>
      <c r="D47" s="22"/>
      <c r="E47" s="22"/>
      <c r="F47" s="27">
        <f t="shared" si="2"/>
        <v>2000</v>
      </c>
      <c r="G47" s="10"/>
    </row>
    <row r="48" spans="1:16" ht="15.75" x14ac:dyDescent="0.25">
      <c r="A48" s="20" t="s">
        <v>56</v>
      </c>
      <c r="B48" s="23" t="s">
        <v>259</v>
      </c>
      <c r="C48" s="27">
        <f>+C49+C50</f>
        <v>2300</v>
      </c>
      <c r="D48" s="22"/>
      <c r="E48" s="22"/>
      <c r="F48" s="27">
        <f t="shared" si="2"/>
        <v>2300</v>
      </c>
      <c r="G48" s="10"/>
    </row>
    <row r="49" spans="1:7" ht="15.75" x14ac:dyDescent="0.25">
      <c r="A49" s="12" t="s">
        <v>2</v>
      </c>
      <c r="B49" s="26"/>
      <c r="C49" s="27">
        <v>2200</v>
      </c>
      <c r="D49" s="22"/>
      <c r="E49" s="22"/>
      <c r="F49" s="27">
        <f t="shared" si="2"/>
        <v>2200</v>
      </c>
      <c r="G49" s="10"/>
    </row>
    <row r="50" spans="1:7" ht="15.75" x14ac:dyDescent="0.25">
      <c r="A50" s="12" t="s">
        <v>4</v>
      </c>
      <c r="B50" s="26"/>
      <c r="C50" s="27">
        <v>100</v>
      </c>
      <c r="D50" s="22"/>
      <c r="E50" s="22"/>
      <c r="F50" s="27">
        <f t="shared" si="2"/>
        <v>100</v>
      </c>
      <c r="G50" s="10"/>
    </row>
    <row r="51" spans="1:7" ht="15.75" x14ac:dyDescent="0.25">
      <c r="A51" s="12" t="s">
        <v>180</v>
      </c>
      <c r="B51" s="26" t="s">
        <v>187</v>
      </c>
      <c r="C51" s="27">
        <v>30</v>
      </c>
      <c r="D51" s="22"/>
      <c r="E51" s="22"/>
      <c r="F51" s="27">
        <f t="shared" si="2"/>
        <v>30</v>
      </c>
      <c r="G51" s="10"/>
    </row>
    <row r="52" spans="1:7" ht="15.75" x14ac:dyDescent="0.25">
      <c r="A52" s="20" t="s">
        <v>7</v>
      </c>
      <c r="B52" s="23" t="s">
        <v>66</v>
      </c>
      <c r="C52" s="22">
        <f>C53</f>
        <v>12800</v>
      </c>
      <c r="D52" s="22">
        <f t="shared" ref="D52:F52" si="5">D53</f>
        <v>0</v>
      </c>
      <c r="E52" s="22">
        <f t="shared" si="5"/>
        <v>0</v>
      </c>
      <c r="F52" s="22">
        <f t="shared" si="5"/>
        <v>12800</v>
      </c>
      <c r="G52" s="10"/>
    </row>
    <row r="53" spans="1:7" ht="15.75" x14ac:dyDescent="0.25">
      <c r="A53" s="12" t="s">
        <v>353</v>
      </c>
      <c r="B53" s="26"/>
      <c r="C53" s="27">
        <v>12800</v>
      </c>
      <c r="D53" s="27"/>
      <c r="E53" s="27"/>
      <c r="F53" s="27">
        <f t="shared" si="2"/>
        <v>12800</v>
      </c>
      <c r="G53" s="10"/>
    </row>
    <row r="54" spans="1:7" ht="15.75" x14ac:dyDescent="0.25">
      <c r="A54" s="20" t="s">
        <v>8</v>
      </c>
      <c r="B54" s="23" t="s">
        <v>67</v>
      </c>
      <c r="C54" s="22">
        <f>+C55+C56+C57</f>
        <v>8708</v>
      </c>
      <c r="D54" s="22"/>
      <c r="E54" s="22"/>
      <c r="F54" s="22">
        <f t="shared" si="2"/>
        <v>8708</v>
      </c>
      <c r="G54" s="10"/>
    </row>
    <row r="55" spans="1:7" ht="15.75" x14ac:dyDescent="0.25">
      <c r="A55" s="20" t="s">
        <v>2</v>
      </c>
      <c r="B55" s="23" t="s">
        <v>69</v>
      </c>
      <c r="C55" s="22">
        <f>C59</f>
        <v>7948</v>
      </c>
      <c r="D55" s="22"/>
      <c r="E55" s="22"/>
      <c r="F55" s="22">
        <f t="shared" si="2"/>
        <v>7948</v>
      </c>
      <c r="G55" s="10"/>
    </row>
    <row r="56" spans="1:7" ht="15.75" x14ac:dyDescent="0.25">
      <c r="A56" s="20" t="s">
        <v>4</v>
      </c>
      <c r="B56" s="23" t="s">
        <v>70</v>
      </c>
      <c r="C56" s="22">
        <f>+C60+C63</f>
        <v>670</v>
      </c>
      <c r="D56" s="22"/>
      <c r="E56" s="22"/>
      <c r="F56" s="22">
        <f t="shared" si="2"/>
        <v>670</v>
      </c>
      <c r="G56" s="10"/>
    </row>
    <row r="57" spans="1:7" ht="15.75" x14ac:dyDescent="0.25">
      <c r="A57" s="24" t="s">
        <v>143</v>
      </c>
      <c r="B57" s="23" t="s">
        <v>144</v>
      </c>
      <c r="C57" s="28">
        <f>+C61+C64</f>
        <v>90</v>
      </c>
      <c r="D57" s="22"/>
      <c r="E57" s="22"/>
      <c r="F57" s="22">
        <f t="shared" si="2"/>
        <v>90</v>
      </c>
      <c r="G57" s="10"/>
    </row>
    <row r="58" spans="1:7" ht="15.75" x14ac:dyDescent="0.25">
      <c r="A58" s="20" t="s">
        <v>0</v>
      </c>
      <c r="B58" s="20" t="s">
        <v>68</v>
      </c>
      <c r="C58" s="22">
        <f>+C59+C60+C61</f>
        <v>8498</v>
      </c>
      <c r="D58" s="22"/>
      <c r="E58" s="22"/>
      <c r="F58" s="22">
        <f t="shared" si="2"/>
        <v>8498</v>
      </c>
      <c r="G58" s="10"/>
    </row>
    <row r="59" spans="1:7" ht="15.75" x14ac:dyDescent="0.25">
      <c r="A59" s="12" t="s">
        <v>2</v>
      </c>
      <c r="B59" s="26" t="s">
        <v>69</v>
      </c>
      <c r="C59" s="27">
        <v>7948</v>
      </c>
      <c r="D59" s="22"/>
      <c r="E59" s="22"/>
      <c r="F59" s="27">
        <f t="shared" si="2"/>
        <v>7948</v>
      </c>
      <c r="G59" s="10"/>
    </row>
    <row r="60" spans="1:7" ht="15.75" x14ac:dyDescent="0.25">
      <c r="A60" s="12" t="s">
        <v>4</v>
      </c>
      <c r="B60" s="26" t="s">
        <v>70</v>
      </c>
      <c r="C60" s="27">
        <v>550</v>
      </c>
      <c r="D60" s="22"/>
      <c r="E60" s="22"/>
      <c r="F60" s="27">
        <f t="shared" si="2"/>
        <v>550</v>
      </c>
      <c r="G60" s="10"/>
    </row>
    <row r="61" spans="1:7" ht="15.75" x14ac:dyDescent="0.25">
      <c r="A61" s="29" t="s">
        <v>170</v>
      </c>
      <c r="B61" s="26" t="s">
        <v>144</v>
      </c>
      <c r="C61" s="27">
        <v>0</v>
      </c>
      <c r="D61" s="22"/>
      <c r="E61" s="22"/>
      <c r="F61" s="27">
        <f t="shared" si="2"/>
        <v>0</v>
      </c>
      <c r="G61" s="10"/>
    </row>
    <row r="62" spans="1:7" s="5" customFormat="1" ht="15.75" x14ac:dyDescent="0.25">
      <c r="A62" s="30" t="s">
        <v>256</v>
      </c>
      <c r="B62" s="31" t="s">
        <v>71</v>
      </c>
      <c r="C62" s="32">
        <f>+C63+C64</f>
        <v>210</v>
      </c>
      <c r="D62" s="22"/>
      <c r="E62" s="22"/>
      <c r="F62" s="22">
        <f t="shared" si="2"/>
        <v>210</v>
      </c>
      <c r="G62" s="10"/>
    </row>
    <row r="63" spans="1:7" s="5" customFormat="1" ht="15.75" x14ac:dyDescent="0.25">
      <c r="A63" s="33" t="s">
        <v>12</v>
      </c>
      <c r="B63" s="34" t="s">
        <v>72</v>
      </c>
      <c r="C63" s="35">
        <v>120</v>
      </c>
      <c r="D63" s="22"/>
      <c r="E63" s="22"/>
      <c r="F63" s="27">
        <f t="shared" si="2"/>
        <v>120</v>
      </c>
      <c r="G63" s="10"/>
    </row>
    <row r="64" spans="1:7" ht="15.75" x14ac:dyDescent="0.25">
      <c r="A64" s="29" t="s">
        <v>358</v>
      </c>
      <c r="B64" s="26" t="s">
        <v>144</v>
      </c>
      <c r="C64" s="27">
        <v>90</v>
      </c>
      <c r="D64" s="22"/>
      <c r="E64" s="22"/>
      <c r="F64" s="27">
        <f t="shared" si="2"/>
        <v>90</v>
      </c>
      <c r="G64" s="10"/>
    </row>
    <row r="65" spans="1:7" ht="15.75" x14ac:dyDescent="0.25">
      <c r="A65" s="36" t="s">
        <v>196</v>
      </c>
      <c r="B65" s="23" t="s">
        <v>73</v>
      </c>
      <c r="C65" s="28">
        <f>+C66+C67+C68+C69+C72+C162+C70+C71</f>
        <v>19995</v>
      </c>
      <c r="D65" s="28">
        <f t="shared" ref="D65:F65" si="6">+D66+D67+D68+D69+D72+D162+D70+D71</f>
        <v>0</v>
      </c>
      <c r="E65" s="28">
        <f t="shared" si="6"/>
        <v>0</v>
      </c>
      <c r="F65" s="28">
        <f t="shared" si="6"/>
        <v>19995</v>
      </c>
      <c r="G65" s="10"/>
    </row>
    <row r="66" spans="1:7" ht="15.75" x14ac:dyDescent="0.25">
      <c r="A66" s="36" t="s">
        <v>21</v>
      </c>
      <c r="B66" s="23" t="s">
        <v>74</v>
      </c>
      <c r="C66" s="28">
        <f>+C74+C77+C80+C84+C88+C99+C103+C107+C111+C116+C120+C124+C128+C133+C138+C142+C146+C150+C91+C95</f>
        <v>11285</v>
      </c>
      <c r="D66" s="28">
        <f t="shared" ref="D66:F66" si="7">+D74+D77+D80+D84+D88+D99+D103+D107+D111+D116+D120+D124+D128+D133+D138+D142+D146+D150+D91+D95</f>
        <v>0</v>
      </c>
      <c r="E66" s="28">
        <f t="shared" si="7"/>
        <v>0</v>
      </c>
      <c r="F66" s="28">
        <f t="shared" si="7"/>
        <v>11285</v>
      </c>
      <c r="G66" s="10"/>
    </row>
    <row r="67" spans="1:7" ht="15.75" x14ac:dyDescent="0.25">
      <c r="A67" s="36" t="s">
        <v>382</v>
      </c>
      <c r="B67" s="23" t="s">
        <v>383</v>
      </c>
      <c r="C67" s="28">
        <f>C153</f>
        <v>1281</v>
      </c>
      <c r="D67" s="28">
        <f t="shared" ref="D67:F67" si="8">D153</f>
        <v>0</v>
      </c>
      <c r="E67" s="28">
        <f t="shared" si="8"/>
        <v>0</v>
      </c>
      <c r="F67" s="28">
        <f t="shared" si="8"/>
        <v>1281</v>
      </c>
      <c r="G67" s="10"/>
    </row>
    <row r="68" spans="1:7" ht="15.75" x14ac:dyDescent="0.25">
      <c r="A68" s="37" t="s">
        <v>174</v>
      </c>
      <c r="B68" s="23" t="s">
        <v>175</v>
      </c>
      <c r="C68" s="28">
        <f>+C75+C85+C89+C92+C96+C100+C104+C108+C112+C117+C121+C125+C129+C134+C139+C147+C151+C143+C78+C82</f>
        <v>948</v>
      </c>
      <c r="D68" s="28">
        <f t="shared" ref="D68:F68" si="9">+D75+D85+D89+D92+D96+D100+D104+D108+D112+D117+D121+D125+D129+D134+D139+D147+D151+D143+D78+D82</f>
        <v>0</v>
      </c>
      <c r="E68" s="28">
        <f t="shared" si="9"/>
        <v>0</v>
      </c>
      <c r="F68" s="28">
        <f t="shared" si="9"/>
        <v>948</v>
      </c>
      <c r="G68" s="10"/>
    </row>
    <row r="69" spans="1:7" ht="15.75" x14ac:dyDescent="0.25">
      <c r="A69" s="37" t="s">
        <v>186</v>
      </c>
      <c r="B69" s="23" t="s">
        <v>181</v>
      </c>
      <c r="C69" s="28">
        <f>C165+C135+C101+C113+C152</f>
        <v>2268</v>
      </c>
      <c r="D69" s="28">
        <f t="shared" ref="D69:F69" si="10">D165+D135+D101+D113+D152</f>
        <v>0</v>
      </c>
      <c r="E69" s="28">
        <f t="shared" si="10"/>
        <v>0</v>
      </c>
      <c r="F69" s="28">
        <f t="shared" si="10"/>
        <v>2268</v>
      </c>
      <c r="G69" s="10"/>
    </row>
    <row r="70" spans="1:7" ht="15.75" x14ac:dyDescent="0.25">
      <c r="A70" s="59" t="s">
        <v>511</v>
      </c>
      <c r="B70" s="82" t="s">
        <v>516</v>
      </c>
      <c r="C70" s="66">
        <f>+C175</f>
        <v>2515</v>
      </c>
      <c r="D70" s="66">
        <f t="shared" ref="D70:F70" si="11">+D175</f>
        <v>0</v>
      </c>
      <c r="E70" s="66">
        <f t="shared" si="11"/>
        <v>0</v>
      </c>
      <c r="F70" s="66">
        <f t="shared" si="11"/>
        <v>2515</v>
      </c>
      <c r="G70" s="10"/>
    </row>
    <row r="71" spans="1:7" ht="15.75" x14ac:dyDescent="0.25">
      <c r="A71" s="59" t="s">
        <v>511</v>
      </c>
      <c r="B71" s="13" t="s">
        <v>529</v>
      </c>
      <c r="C71" s="113">
        <f>C178</f>
        <v>114</v>
      </c>
      <c r="D71" s="113">
        <f t="shared" ref="D71:F71" si="12">D178</f>
        <v>0</v>
      </c>
      <c r="E71" s="113">
        <f t="shared" si="12"/>
        <v>0</v>
      </c>
      <c r="F71" s="113">
        <f t="shared" si="12"/>
        <v>114</v>
      </c>
      <c r="G71" s="10"/>
    </row>
    <row r="72" spans="1:7" ht="18" customHeight="1" x14ac:dyDescent="0.25">
      <c r="A72" s="36" t="s">
        <v>22</v>
      </c>
      <c r="B72" s="23" t="s">
        <v>75</v>
      </c>
      <c r="C72" s="28">
        <f>C81+C86+C93+C97+C109+C126+C122+C114+C131+C140+C148+C181+C118+C144+C105</f>
        <v>1337</v>
      </c>
      <c r="D72" s="28">
        <f t="shared" ref="D72:F72" si="13">D81+D86+D93+D97+D109+D126+D122+D114+D131+D140+D148+D181+D118+D144+D105</f>
        <v>0</v>
      </c>
      <c r="E72" s="28">
        <f t="shared" si="13"/>
        <v>0</v>
      </c>
      <c r="F72" s="28">
        <f t="shared" si="13"/>
        <v>1337</v>
      </c>
      <c r="G72" s="10"/>
    </row>
    <row r="73" spans="1:7" ht="15" customHeight="1" x14ac:dyDescent="0.25">
      <c r="A73" s="37" t="s">
        <v>23</v>
      </c>
      <c r="B73" s="20" t="s">
        <v>76</v>
      </c>
      <c r="C73" s="28">
        <f>+C74+C75</f>
        <v>570</v>
      </c>
      <c r="D73" s="28">
        <f t="shared" ref="D73:F73" si="14">+D74+D75</f>
        <v>0</v>
      </c>
      <c r="E73" s="28">
        <f t="shared" si="14"/>
        <v>0</v>
      </c>
      <c r="F73" s="28">
        <f t="shared" si="14"/>
        <v>570</v>
      </c>
      <c r="G73" s="10"/>
    </row>
    <row r="74" spans="1:7" ht="18.75" customHeight="1" x14ac:dyDescent="0.25">
      <c r="A74" s="38" t="s">
        <v>21</v>
      </c>
      <c r="B74" s="26" t="s">
        <v>77</v>
      </c>
      <c r="C74" s="39">
        <v>570</v>
      </c>
      <c r="D74" s="22"/>
      <c r="E74" s="22"/>
      <c r="F74" s="27">
        <f t="shared" si="2"/>
        <v>570</v>
      </c>
      <c r="G74" s="10"/>
    </row>
    <row r="75" spans="1:7" ht="20.25" customHeight="1" x14ac:dyDescent="0.25">
      <c r="A75" s="38" t="s">
        <v>174</v>
      </c>
      <c r="B75" s="26" t="s">
        <v>175</v>
      </c>
      <c r="C75" s="39">
        <v>0</v>
      </c>
      <c r="D75" s="22"/>
      <c r="E75" s="22"/>
      <c r="F75" s="27">
        <f t="shared" si="2"/>
        <v>0</v>
      </c>
      <c r="G75" s="10"/>
    </row>
    <row r="76" spans="1:7" ht="19.5" customHeight="1" x14ac:dyDescent="0.25">
      <c r="A76" s="37" t="s">
        <v>24</v>
      </c>
      <c r="B76" s="20" t="s">
        <v>78</v>
      </c>
      <c r="C76" s="28">
        <f>+C77+C78</f>
        <v>361</v>
      </c>
      <c r="D76" s="28">
        <f t="shared" ref="D76:F76" si="15">+D77+D78</f>
        <v>0</v>
      </c>
      <c r="E76" s="28">
        <f t="shared" si="15"/>
        <v>0</v>
      </c>
      <c r="F76" s="28">
        <f t="shared" si="15"/>
        <v>361</v>
      </c>
      <c r="G76" s="10"/>
    </row>
    <row r="77" spans="1:7" ht="18" customHeight="1" x14ac:dyDescent="0.25">
      <c r="A77" s="38" t="s">
        <v>21</v>
      </c>
      <c r="B77" s="26" t="s">
        <v>77</v>
      </c>
      <c r="C77" s="39">
        <v>308</v>
      </c>
      <c r="D77" s="27"/>
      <c r="E77" s="27"/>
      <c r="F77" s="27">
        <f t="shared" si="2"/>
        <v>308</v>
      </c>
      <c r="G77" s="10"/>
    </row>
    <row r="78" spans="1:7" ht="18" customHeight="1" x14ac:dyDescent="0.25">
      <c r="A78" s="38" t="s">
        <v>174</v>
      </c>
      <c r="B78" s="26" t="s">
        <v>175</v>
      </c>
      <c r="C78" s="39">
        <v>53</v>
      </c>
      <c r="D78" s="22"/>
      <c r="E78" s="22"/>
      <c r="F78" s="27">
        <f t="shared" ref="F78:F142" si="16">+C78+D78+E78</f>
        <v>53</v>
      </c>
      <c r="G78" s="10"/>
    </row>
    <row r="79" spans="1:7" ht="20.25" customHeight="1" x14ac:dyDescent="0.25">
      <c r="A79" s="37" t="s">
        <v>25</v>
      </c>
      <c r="B79" s="20" t="s">
        <v>76</v>
      </c>
      <c r="C79" s="28">
        <f>C80+C81+C82</f>
        <v>250</v>
      </c>
      <c r="D79" s="28">
        <f t="shared" ref="D79:F79" si="17">D80+D81+D82</f>
        <v>0</v>
      </c>
      <c r="E79" s="28">
        <f t="shared" si="17"/>
        <v>0</v>
      </c>
      <c r="F79" s="28">
        <f t="shared" si="17"/>
        <v>250</v>
      </c>
      <c r="G79" s="10"/>
    </row>
    <row r="80" spans="1:7" ht="18.75" customHeight="1" x14ac:dyDescent="0.25">
      <c r="A80" s="38" t="s">
        <v>21</v>
      </c>
      <c r="B80" s="26" t="s">
        <v>77</v>
      </c>
      <c r="C80" s="39">
        <v>250</v>
      </c>
      <c r="D80" s="22"/>
      <c r="E80" s="22"/>
      <c r="F80" s="27">
        <f t="shared" si="16"/>
        <v>250</v>
      </c>
      <c r="G80" s="10"/>
    </row>
    <row r="81" spans="1:7" ht="18.75" customHeight="1" x14ac:dyDescent="0.25">
      <c r="A81" s="38" t="s">
        <v>143</v>
      </c>
      <c r="B81" s="26" t="s">
        <v>146</v>
      </c>
      <c r="C81" s="39">
        <v>0</v>
      </c>
      <c r="D81" s="22"/>
      <c r="E81" s="22"/>
      <c r="F81" s="27">
        <f t="shared" si="16"/>
        <v>0</v>
      </c>
      <c r="G81" s="10"/>
    </row>
    <row r="82" spans="1:7" ht="18.75" customHeight="1" x14ac:dyDescent="0.25">
      <c r="A82" s="38" t="s">
        <v>174</v>
      </c>
      <c r="B82" s="26" t="s">
        <v>175</v>
      </c>
      <c r="C82" s="39">
        <v>0</v>
      </c>
      <c r="D82" s="22"/>
      <c r="E82" s="22"/>
      <c r="F82" s="27">
        <f t="shared" si="16"/>
        <v>0</v>
      </c>
      <c r="G82" s="10"/>
    </row>
    <row r="83" spans="1:7" ht="17.25" customHeight="1" x14ac:dyDescent="0.25">
      <c r="A83" s="37" t="s">
        <v>26</v>
      </c>
      <c r="B83" s="20" t="s">
        <v>76</v>
      </c>
      <c r="C83" s="28">
        <f>+C84+C85+C86</f>
        <v>226</v>
      </c>
      <c r="D83" s="28">
        <f t="shared" ref="D83:F83" si="18">+D84+D85+D86</f>
        <v>0</v>
      </c>
      <c r="E83" s="28">
        <f t="shared" si="18"/>
        <v>0</v>
      </c>
      <c r="F83" s="28">
        <f t="shared" si="18"/>
        <v>226</v>
      </c>
      <c r="G83" s="10"/>
    </row>
    <row r="84" spans="1:7" ht="21.75" customHeight="1" x14ac:dyDescent="0.25">
      <c r="A84" s="38" t="s">
        <v>21</v>
      </c>
      <c r="B84" s="26" t="s">
        <v>77</v>
      </c>
      <c r="C84" s="39">
        <v>220</v>
      </c>
      <c r="D84" s="27"/>
      <c r="E84" s="27"/>
      <c r="F84" s="27">
        <f t="shared" si="16"/>
        <v>220</v>
      </c>
      <c r="G84" s="10"/>
    </row>
    <row r="85" spans="1:7" ht="21" customHeight="1" x14ac:dyDescent="0.25">
      <c r="A85" s="38" t="s">
        <v>174</v>
      </c>
      <c r="B85" s="26" t="s">
        <v>175</v>
      </c>
      <c r="C85" s="39">
        <v>6</v>
      </c>
      <c r="D85" s="22"/>
      <c r="E85" s="22"/>
      <c r="F85" s="27">
        <f t="shared" si="16"/>
        <v>6</v>
      </c>
      <c r="G85" s="10"/>
    </row>
    <row r="86" spans="1:7" ht="21" customHeight="1" x14ac:dyDescent="0.25">
      <c r="A86" s="38" t="s">
        <v>143</v>
      </c>
      <c r="B86" s="26" t="s">
        <v>146</v>
      </c>
      <c r="C86" s="39">
        <v>0</v>
      </c>
      <c r="D86" s="22"/>
      <c r="E86" s="22"/>
      <c r="F86" s="27">
        <f t="shared" si="16"/>
        <v>0</v>
      </c>
      <c r="G86" s="10"/>
    </row>
    <row r="87" spans="1:7" ht="18" customHeight="1" x14ac:dyDescent="0.25">
      <c r="A87" s="37" t="s">
        <v>27</v>
      </c>
      <c r="B87" s="20" t="s">
        <v>76</v>
      </c>
      <c r="C87" s="28">
        <f>+C88+C89</f>
        <v>388</v>
      </c>
      <c r="D87" s="28">
        <f t="shared" ref="D87:F87" si="19">+D88+D89</f>
        <v>0</v>
      </c>
      <c r="E87" s="28">
        <f t="shared" si="19"/>
        <v>0</v>
      </c>
      <c r="F87" s="28">
        <f t="shared" si="19"/>
        <v>388</v>
      </c>
      <c r="G87" s="10"/>
    </row>
    <row r="88" spans="1:7" ht="18.75" customHeight="1" x14ac:dyDescent="0.25">
      <c r="A88" s="38" t="s">
        <v>21</v>
      </c>
      <c r="B88" s="26" t="s">
        <v>77</v>
      </c>
      <c r="C88" s="39">
        <v>360</v>
      </c>
      <c r="D88" s="22"/>
      <c r="E88" s="22"/>
      <c r="F88" s="27">
        <f t="shared" si="16"/>
        <v>360</v>
      </c>
      <c r="G88" s="10"/>
    </row>
    <row r="89" spans="1:7" ht="17.25" customHeight="1" x14ac:dyDescent="0.25">
      <c r="A89" s="38" t="s">
        <v>174</v>
      </c>
      <c r="B89" s="26" t="s">
        <v>175</v>
      </c>
      <c r="C89" s="39">
        <v>28</v>
      </c>
      <c r="D89" s="22"/>
      <c r="E89" s="22"/>
      <c r="F89" s="27">
        <f t="shared" si="16"/>
        <v>28</v>
      </c>
      <c r="G89" s="10"/>
    </row>
    <row r="90" spans="1:7" ht="18" customHeight="1" x14ac:dyDescent="0.25">
      <c r="A90" s="37" t="s">
        <v>28</v>
      </c>
      <c r="B90" s="40" t="s">
        <v>79</v>
      </c>
      <c r="C90" s="28">
        <f>+C91+C92+C93</f>
        <v>824</v>
      </c>
      <c r="D90" s="28">
        <f t="shared" ref="D90:F90" si="20">+D91+D92+D93</f>
        <v>0</v>
      </c>
      <c r="E90" s="28">
        <f t="shared" si="20"/>
        <v>0</v>
      </c>
      <c r="F90" s="28">
        <f t="shared" si="20"/>
        <v>824</v>
      </c>
      <c r="G90" s="10"/>
    </row>
    <row r="91" spans="1:7" ht="17.25" customHeight="1" x14ac:dyDescent="0.25">
      <c r="A91" s="41" t="s">
        <v>337</v>
      </c>
      <c r="B91" s="26" t="s">
        <v>77</v>
      </c>
      <c r="C91" s="39">
        <v>680</v>
      </c>
      <c r="D91" s="27"/>
      <c r="E91" s="22"/>
      <c r="F91" s="27">
        <f t="shared" si="16"/>
        <v>680</v>
      </c>
      <c r="G91" s="10"/>
    </row>
    <row r="92" spans="1:7" ht="18" customHeight="1" x14ac:dyDescent="0.25">
      <c r="A92" s="38" t="s">
        <v>174</v>
      </c>
      <c r="B92" s="26" t="s">
        <v>175</v>
      </c>
      <c r="C92" s="39">
        <v>144</v>
      </c>
      <c r="D92" s="27"/>
      <c r="E92" s="27"/>
      <c r="F92" s="27">
        <f t="shared" si="16"/>
        <v>144</v>
      </c>
      <c r="G92" s="10"/>
    </row>
    <row r="93" spans="1:7" ht="19.5" customHeight="1" x14ac:dyDescent="0.25">
      <c r="A93" s="38" t="s">
        <v>143</v>
      </c>
      <c r="B93" s="26" t="s">
        <v>146</v>
      </c>
      <c r="C93" s="39">
        <v>0</v>
      </c>
      <c r="D93" s="22"/>
      <c r="E93" s="22"/>
      <c r="F93" s="27">
        <f t="shared" si="16"/>
        <v>0</v>
      </c>
      <c r="G93" s="10"/>
    </row>
    <row r="94" spans="1:7" ht="16.5" customHeight="1" x14ac:dyDescent="0.25">
      <c r="A94" s="37" t="s">
        <v>35</v>
      </c>
      <c r="B94" s="20" t="s">
        <v>79</v>
      </c>
      <c r="C94" s="28">
        <f>+C95+C96+C97</f>
        <v>582</v>
      </c>
      <c r="D94" s="28">
        <f t="shared" ref="D94:F94" si="21">+D95+D96+D97</f>
        <v>0</v>
      </c>
      <c r="E94" s="28">
        <f t="shared" si="21"/>
        <v>0</v>
      </c>
      <c r="F94" s="28">
        <f t="shared" si="21"/>
        <v>582</v>
      </c>
      <c r="G94" s="10"/>
    </row>
    <row r="95" spans="1:7" ht="17.25" customHeight="1" x14ac:dyDescent="0.25">
      <c r="A95" s="38" t="s">
        <v>21</v>
      </c>
      <c r="B95" s="26" t="s">
        <v>77</v>
      </c>
      <c r="C95" s="39">
        <v>534</v>
      </c>
      <c r="D95" s="22"/>
      <c r="E95" s="22"/>
      <c r="F95" s="27">
        <f t="shared" si="16"/>
        <v>534</v>
      </c>
      <c r="G95" s="10"/>
    </row>
    <row r="96" spans="1:7" ht="21" customHeight="1" x14ac:dyDescent="0.25">
      <c r="A96" s="38" t="s">
        <v>174</v>
      </c>
      <c r="B96" s="26" t="s">
        <v>292</v>
      </c>
      <c r="C96" s="39">
        <v>48</v>
      </c>
      <c r="D96" s="22"/>
      <c r="E96" s="22"/>
      <c r="F96" s="27">
        <f t="shared" si="16"/>
        <v>48</v>
      </c>
      <c r="G96" s="10"/>
    </row>
    <row r="97" spans="1:7" ht="18.75" customHeight="1" x14ac:dyDescent="0.25">
      <c r="A97" s="38" t="s">
        <v>143</v>
      </c>
      <c r="B97" s="26" t="s">
        <v>146</v>
      </c>
      <c r="C97" s="39">
        <v>0</v>
      </c>
      <c r="D97" s="22"/>
      <c r="E97" s="22"/>
      <c r="F97" s="27">
        <f t="shared" si="16"/>
        <v>0</v>
      </c>
      <c r="G97" s="10"/>
    </row>
    <row r="98" spans="1:7" ht="17.25" customHeight="1" x14ac:dyDescent="0.25">
      <c r="A98" s="37" t="s">
        <v>36</v>
      </c>
      <c r="B98" s="20" t="s">
        <v>79</v>
      </c>
      <c r="C98" s="28">
        <f>+C99+C100+C101</f>
        <v>520</v>
      </c>
      <c r="D98" s="28">
        <f t="shared" ref="D98:F98" si="22">+D99+D100+D101</f>
        <v>0</v>
      </c>
      <c r="E98" s="28">
        <f t="shared" si="22"/>
        <v>0</v>
      </c>
      <c r="F98" s="28">
        <f t="shared" si="22"/>
        <v>520</v>
      </c>
      <c r="G98" s="10"/>
    </row>
    <row r="99" spans="1:7" ht="15" customHeight="1" x14ac:dyDescent="0.25">
      <c r="A99" s="38" t="s">
        <v>21</v>
      </c>
      <c r="B99" s="26" t="s">
        <v>77</v>
      </c>
      <c r="C99" s="39">
        <v>464</v>
      </c>
      <c r="D99" s="27"/>
      <c r="E99" s="27"/>
      <c r="F99" s="27">
        <f t="shared" si="16"/>
        <v>464</v>
      </c>
      <c r="G99" s="10"/>
    </row>
    <row r="100" spans="1:7" ht="16.5" customHeight="1" x14ac:dyDescent="0.25">
      <c r="A100" s="38" t="s">
        <v>174</v>
      </c>
      <c r="B100" s="26" t="s">
        <v>175</v>
      </c>
      <c r="C100" s="39">
        <v>56</v>
      </c>
      <c r="D100" s="22"/>
      <c r="E100" s="22"/>
      <c r="F100" s="27">
        <f t="shared" si="16"/>
        <v>56</v>
      </c>
      <c r="G100" s="10"/>
    </row>
    <row r="101" spans="1:7" ht="16.5" customHeight="1" x14ac:dyDescent="0.25">
      <c r="A101" s="38" t="s">
        <v>310</v>
      </c>
      <c r="B101" s="42" t="s">
        <v>299</v>
      </c>
      <c r="C101" s="39">
        <v>0</v>
      </c>
      <c r="D101" s="22"/>
      <c r="E101" s="22"/>
      <c r="F101" s="27">
        <f t="shared" si="16"/>
        <v>0</v>
      </c>
      <c r="G101" s="10"/>
    </row>
    <row r="102" spans="1:7" ht="23.25" customHeight="1" x14ac:dyDescent="0.25">
      <c r="A102" s="37" t="s">
        <v>37</v>
      </c>
      <c r="B102" s="20" t="s">
        <v>76</v>
      </c>
      <c r="C102" s="28">
        <f>+C103+C104+C105</f>
        <v>480</v>
      </c>
      <c r="D102" s="28">
        <f t="shared" ref="D102:F102" si="23">+D103+D104+D105</f>
        <v>0</v>
      </c>
      <c r="E102" s="28">
        <f t="shared" si="23"/>
        <v>0</v>
      </c>
      <c r="F102" s="28">
        <f t="shared" si="23"/>
        <v>480</v>
      </c>
      <c r="G102" s="10"/>
    </row>
    <row r="103" spans="1:7" ht="21.75" customHeight="1" x14ac:dyDescent="0.25">
      <c r="A103" s="38" t="s">
        <v>21</v>
      </c>
      <c r="B103" s="26" t="s">
        <v>77</v>
      </c>
      <c r="C103" s="39">
        <v>314</v>
      </c>
      <c r="D103" s="27"/>
      <c r="E103" s="27"/>
      <c r="F103" s="27">
        <f t="shared" si="16"/>
        <v>314</v>
      </c>
      <c r="G103" s="10"/>
    </row>
    <row r="104" spans="1:7" ht="20.25" customHeight="1" x14ac:dyDescent="0.25">
      <c r="A104" s="38" t="s">
        <v>174</v>
      </c>
      <c r="B104" s="26" t="s">
        <v>175</v>
      </c>
      <c r="C104" s="39">
        <v>16</v>
      </c>
      <c r="D104" s="22"/>
      <c r="E104" s="22"/>
      <c r="F104" s="27">
        <f t="shared" si="16"/>
        <v>16</v>
      </c>
      <c r="G104" s="10"/>
    </row>
    <row r="105" spans="1:7" ht="20.25" customHeight="1" x14ac:dyDescent="0.25">
      <c r="A105" s="38" t="s">
        <v>13</v>
      </c>
      <c r="B105" s="26" t="s">
        <v>146</v>
      </c>
      <c r="C105" s="39">
        <v>150</v>
      </c>
      <c r="D105" s="39"/>
      <c r="E105" s="28"/>
      <c r="F105" s="39">
        <f t="shared" si="16"/>
        <v>150</v>
      </c>
      <c r="G105" s="10"/>
    </row>
    <row r="106" spans="1:7" ht="22.5" customHeight="1" x14ac:dyDescent="0.25">
      <c r="A106" s="37" t="s">
        <v>38</v>
      </c>
      <c r="B106" s="20" t="s">
        <v>79</v>
      </c>
      <c r="C106" s="28">
        <f>+C107+C108+C109</f>
        <v>440</v>
      </c>
      <c r="D106" s="28">
        <f t="shared" ref="D106:F106" si="24">+D107+D108+D109</f>
        <v>0</v>
      </c>
      <c r="E106" s="28">
        <f t="shared" si="24"/>
        <v>0</v>
      </c>
      <c r="F106" s="28">
        <f t="shared" si="24"/>
        <v>440</v>
      </c>
      <c r="G106" s="10"/>
    </row>
    <row r="107" spans="1:7" ht="16.5" customHeight="1" x14ac:dyDescent="0.25">
      <c r="A107" s="38" t="s">
        <v>29</v>
      </c>
      <c r="B107" s="26" t="s">
        <v>77</v>
      </c>
      <c r="C107" s="39">
        <v>376</v>
      </c>
      <c r="D107" s="27"/>
      <c r="E107" s="22"/>
      <c r="F107" s="27">
        <f t="shared" si="16"/>
        <v>376</v>
      </c>
      <c r="G107" s="10"/>
    </row>
    <row r="108" spans="1:7" ht="20.25" customHeight="1" x14ac:dyDescent="0.25">
      <c r="A108" s="38" t="s">
        <v>174</v>
      </c>
      <c r="B108" s="26" t="s">
        <v>175</v>
      </c>
      <c r="C108" s="39">
        <v>64</v>
      </c>
      <c r="D108" s="22"/>
      <c r="E108" s="22"/>
      <c r="F108" s="27">
        <f t="shared" si="16"/>
        <v>64</v>
      </c>
      <c r="G108" s="10"/>
    </row>
    <row r="109" spans="1:7" ht="19.5" customHeight="1" x14ac:dyDescent="0.25">
      <c r="A109" s="38" t="s">
        <v>13</v>
      </c>
      <c r="B109" s="26" t="s">
        <v>146</v>
      </c>
      <c r="C109" s="39">
        <v>0</v>
      </c>
      <c r="D109" s="22"/>
      <c r="E109" s="22"/>
      <c r="F109" s="27">
        <f t="shared" si="16"/>
        <v>0</v>
      </c>
      <c r="G109" s="10"/>
    </row>
    <row r="110" spans="1:7" ht="21.75" customHeight="1" x14ac:dyDescent="0.25">
      <c r="A110" s="37" t="s">
        <v>39</v>
      </c>
      <c r="B110" s="20" t="s">
        <v>79</v>
      </c>
      <c r="C110" s="28">
        <f>+C111+C112+C114+C113</f>
        <v>606</v>
      </c>
      <c r="D110" s="28">
        <f t="shared" ref="D110:F110" si="25">+D111+D112+D114+D113</f>
        <v>0</v>
      </c>
      <c r="E110" s="28">
        <f t="shared" si="25"/>
        <v>0</v>
      </c>
      <c r="F110" s="28">
        <f t="shared" si="25"/>
        <v>606</v>
      </c>
      <c r="G110" s="10"/>
    </row>
    <row r="111" spans="1:7" ht="20.25" customHeight="1" x14ac:dyDescent="0.25">
      <c r="A111" s="38" t="s">
        <v>216</v>
      </c>
      <c r="B111" s="26" t="s">
        <v>77</v>
      </c>
      <c r="C111" s="39">
        <v>564</v>
      </c>
      <c r="D111" s="27"/>
      <c r="E111" s="27"/>
      <c r="F111" s="27">
        <f t="shared" si="16"/>
        <v>564</v>
      </c>
      <c r="G111" s="10"/>
    </row>
    <row r="112" spans="1:7" ht="24.75" customHeight="1" x14ac:dyDescent="0.25">
      <c r="A112" s="38" t="s">
        <v>174</v>
      </c>
      <c r="B112" s="26" t="s">
        <v>175</v>
      </c>
      <c r="C112" s="39">
        <v>42</v>
      </c>
      <c r="D112" s="22"/>
      <c r="E112" s="22"/>
      <c r="F112" s="27">
        <f t="shared" si="16"/>
        <v>42</v>
      </c>
      <c r="G112" s="10"/>
    </row>
    <row r="113" spans="1:7" ht="24.75" customHeight="1" x14ac:dyDescent="0.25">
      <c r="A113" s="38" t="s">
        <v>186</v>
      </c>
      <c r="B113" s="26" t="s">
        <v>328</v>
      </c>
      <c r="C113" s="39">
        <v>0</v>
      </c>
      <c r="D113" s="22"/>
      <c r="E113" s="22"/>
      <c r="F113" s="27">
        <f t="shared" si="16"/>
        <v>0</v>
      </c>
      <c r="G113" s="10"/>
    </row>
    <row r="114" spans="1:7" ht="21.75" customHeight="1" x14ac:dyDescent="0.25">
      <c r="A114" s="38" t="s">
        <v>13</v>
      </c>
      <c r="B114" s="26" t="s">
        <v>146</v>
      </c>
      <c r="C114" s="39"/>
      <c r="D114" s="22"/>
      <c r="E114" s="22"/>
      <c r="F114" s="27">
        <f t="shared" si="16"/>
        <v>0</v>
      </c>
      <c r="G114" s="10"/>
    </row>
    <row r="115" spans="1:7" ht="18.75" customHeight="1" x14ac:dyDescent="0.25">
      <c r="A115" s="37" t="s">
        <v>40</v>
      </c>
      <c r="B115" s="20" t="s">
        <v>79</v>
      </c>
      <c r="C115" s="28">
        <f>+C116+C117+C118</f>
        <v>1030</v>
      </c>
      <c r="D115" s="28">
        <f t="shared" ref="D115:F115" si="26">+D116+D117+D118</f>
        <v>0</v>
      </c>
      <c r="E115" s="28">
        <f t="shared" si="26"/>
        <v>0</v>
      </c>
      <c r="F115" s="28">
        <f t="shared" si="26"/>
        <v>1030</v>
      </c>
      <c r="G115" s="10"/>
    </row>
    <row r="116" spans="1:7" ht="19.5" customHeight="1" x14ac:dyDescent="0.25">
      <c r="A116" s="38" t="s">
        <v>29</v>
      </c>
      <c r="B116" s="26" t="s">
        <v>77</v>
      </c>
      <c r="C116" s="39">
        <v>930</v>
      </c>
      <c r="D116" s="27"/>
      <c r="E116" s="27"/>
      <c r="F116" s="27">
        <f t="shared" si="16"/>
        <v>930</v>
      </c>
      <c r="G116" s="10"/>
    </row>
    <row r="117" spans="1:7" ht="18.75" customHeight="1" x14ac:dyDescent="0.25">
      <c r="A117" s="38" t="s">
        <v>174</v>
      </c>
      <c r="B117" s="26" t="s">
        <v>175</v>
      </c>
      <c r="C117" s="39">
        <v>100</v>
      </c>
      <c r="D117" s="27"/>
      <c r="E117" s="27"/>
      <c r="F117" s="27">
        <f t="shared" si="16"/>
        <v>100</v>
      </c>
      <c r="G117" s="10"/>
    </row>
    <row r="118" spans="1:7" ht="18.75" customHeight="1" x14ac:dyDescent="0.25">
      <c r="A118" s="38" t="s">
        <v>13</v>
      </c>
      <c r="B118" s="42" t="s">
        <v>541</v>
      </c>
      <c r="C118" s="39"/>
      <c r="D118" s="27"/>
      <c r="E118" s="22"/>
      <c r="F118" s="27">
        <f t="shared" si="16"/>
        <v>0</v>
      </c>
      <c r="G118" s="10"/>
    </row>
    <row r="119" spans="1:7" ht="16.5" customHeight="1" x14ac:dyDescent="0.25">
      <c r="A119" s="37" t="s">
        <v>312</v>
      </c>
      <c r="B119" s="20" t="s">
        <v>41</v>
      </c>
      <c r="C119" s="28">
        <f>+C120+C121+C122</f>
        <v>1216</v>
      </c>
      <c r="D119" s="28">
        <f t="shared" ref="D119:F119" si="27">+D120+D121+D122</f>
        <v>0</v>
      </c>
      <c r="E119" s="28">
        <f t="shared" si="27"/>
        <v>0</v>
      </c>
      <c r="F119" s="28">
        <f t="shared" si="27"/>
        <v>1216</v>
      </c>
      <c r="G119" s="10"/>
    </row>
    <row r="120" spans="1:7" ht="18" customHeight="1" x14ac:dyDescent="0.25">
      <c r="A120" s="38" t="s">
        <v>29</v>
      </c>
      <c r="B120" s="26" t="s">
        <v>77</v>
      </c>
      <c r="C120" s="39">
        <v>923</v>
      </c>
      <c r="D120" s="27"/>
      <c r="E120" s="27"/>
      <c r="F120" s="27">
        <f t="shared" si="16"/>
        <v>923</v>
      </c>
      <c r="G120" s="10"/>
    </row>
    <row r="121" spans="1:7" ht="17.25" customHeight="1" x14ac:dyDescent="0.25">
      <c r="A121" s="38" t="s">
        <v>174</v>
      </c>
      <c r="B121" s="26" t="s">
        <v>175</v>
      </c>
      <c r="C121" s="39">
        <v>95</v>
      </c>
      <c r="D121" s="22"/>
      <c r="E121" s="22"/>
      <c r="F121" s="27">
        <f t="shared" si="16"/>
        <v>95</v>
      </c>
      <c r="G121" s="10"/>
    </row>
    <row r="122" spans="1:7" ht="17.25" customHeight="1" x14ac:dyDescent="0.25">
      <c r="A122" s="38" t="s">
        <v>13</v>
      </c>
      <c r="B122" s="26" t="s">
        <v>146</v>
      </c>
      <c r="C122" s="39">
        <v>198</v>
      </c>
      <c r="D122" s="27"/>
      <c r="E122" s="22"/>
      <c r="F122" s="27">
        <f t="shared" si="16"/>
        <v>198</v>
      </c>
      <c r="G122" s="10"/>
    </row>
    <row r="123" spans="1:7" ht="18.75" customHeight="1" x14ac:dyDescent="0.25">
      <c r="A123" s="37" t="s">
        <v>255</v>
      </c>
      <c r="B123" s="20" t="s">
        <v>81</v>
      </c>
      <c r="C123" s="28">
        <f>+C124+C125+C126</f>
        <v>998</v>
      </c>
      <c r="D123" s="28">
        <f t="shared" ref="D123:F123" si="28">+D124+D125+D126</f>
        <v>0</v>
      </c>
      <c r="E123" s="28">
        <f t="shared" si="28"/>
        <v>0</v>
      </c>
      <c r="F123" s="28">
        <f t="shared" si="28"/>
        <v>998</v>
      </c>
      <c r="G123" s="10"/>
    </row>
    <row r="124" spans="1:7" ht="16.5" customHeight="1" x14ac:dyDescent="0.25">
      <c r="A124" s="38" t="s">
        <v>21</v>
      </c>
      <c r="B124" s="26" t="s">
        <v>77</v>
      </c>
      <c r="C124" s="39">
        <v>791</v>
      </c>
      <c r="D124" s="27"/>
      <c r="E124" s="27"/>
      <c r="F124" s="27">
        <f t="shared" si="16"/>
        <v>791</v>
      </c>
      <c r="G124" s="10"/>
    </row>
    <row r="125" spans="1:7" ht="18" customHeight="1" x14ac:dyDescent="0.25">
      <c r="A125" s="38" t="s">
        <v>174</v>
      </c>
      <c r="B125" s="26" t="s">
        <v>175</v>
      </c>
      <c r="C125" s="39">
        <v>14</v>
      </c>
      <c r="D125" s="27"/>
      <c r="E125" s="22"/>
      <c r="F125" s="27">
        <f t="shared" si="16"/>
        <v>14</v>
      </c>
      <c r="G125" s="10"/>
    </row>
    <row r="126" spans="1:7" ht="18.75" customHeight="1" x14ac:dyDescent="0.25">
      <c r="A126" s="38" t="s">
        <v>13</v>
      </c>
      <c r="B126" s="26" t="s">
        <v>146</v>
      </c>
      <c r="C126" s="39">
        <v>193</v>
      </c>
      <c r="D126" s="27"/>
      <c r="E126" s="22"/>
      <c r="F126" s="27">
        <f t="shared" si="16"/>
        <v>193</v>
      </c>
      <c r="G126" s="10"/>
    </row>
    <row r="127" spans="1:7" ht="19.5" customHeight="1" x14ac:dyDescent="0.25">
      <c r="A127" s="37" t="s">
        <v>30</v>
      </c>
      <c r="B127" s="20" t="s">
        <v>41</v>
      </c>
      <c r="C127" s="28">
        <f>+C128+C129+C130+C131</f>
        <v>873</v>
      </c>
      <c r="D127" s="28">
        <f t="shared" ref="D127:F127" si="29">+D128+D129+D130+D131</f>
        <v>0</v>
      </c>
      <c r="E127" s="28">
        <f t="shared" si="29"/>
        <v>0</v>
      </c>
      <c r="F127" s="28">
        <f t="shared" si="29"/>
        <v>873</v>
      </c>
      <c r="G127" s="10"/>
    </row>
    <row r="128" spans="1:7" ht="21" customHeight="1" x14ac:dyDescent="0.25">
      <c r="A128" s="38" t="s">
        <v>21</v>
      </c>
      <c r="B128" s="26" t="s">
        <v>77</v>
      </c>
      <c r="C128" s="39">
        <v>837</v>
      </c>
      <c r="D128" s="27"/>
      <c r="E128" s="22"/>
      <c r="F128" s="27">
        <f t="shared" si="16"/>
        <v>837</v>
      </c>
      <c r="G128" s="10"/>
    </row>
    <row r="129" spans="1:7" ht="18" customHeight="1" x14ac:dyDescent="0.25">
      <c r="A129" s="38" t="s">
        <v>174</v>
      </c>
      <c r="B129" s="26" t="s">
        <v>175</v>
      </c>
      <c r="C129" s="39">
        <v>36</v>
      </c>
      <c r="D129" s="22"/>
      <c r="E129" s="22"/>
      <c r="F129" s="27">
        <f t="shared" si="16"/>
        <v>36</v>
      </c>
      <c r="G129" s="10"/>
    </row>
    <row r="130" spans="1:7" ht="18.75" customHeight="1" x14ac:dyDescent="0.25">
      <c r="A130" s="43" t="s">
        <v>161</v>
      </c>
      <c r="B130" s="42" t="s">
        <v>162</v>
      </c>
      <c r="C130" s="39">
        <v>0</v>
      </c>
      <c r="D130" s="22"/>
      <c r="E130" s="22"/>
      <c r="F130" s="27">
        <f t="shared" si="16"/>
        <v>0</v>
      </c>
      <c r="G130" s="10"/>
    </row>
    <row r="131" spans="1:7" ht="18.75" customHeight="1" x14ac:dyDescent="0.25">
      <c r="A131" s="38" t="s">
        <v>13</v>
      </c>
      <c r="B131" s="26" t="s">
        <v>146</v>
      </c>
      <c r="C131" s="39">
        <v>0</v>
      </c>
      <c r="D131" s="22"/>
      <c r="E131" s="22"/>
      <c r="F131" s="27">
        <f t="shared" si="16"/>
        <v>0</v>
      </c>
      <c r="G131" s="10"/>
    </row>
    <row r="132" spans="1:7" ht="19.5" customHeight="1" x14ac:dyDescent="0.25">
      <c r="A132" s="37" t="s">
        <v>42</v>
      </c>
      <c r="B132" s="20" t="s">
        <v>81</v>
      </c>
      <c r="C132" s="28">
        <f>+C133+C134+C136+C135</f>
        <v>637</v>
      </c>
      <c r="D132" s="28">
        <f t="shared" ref="D132:F132" si="30">+D133+D134+D136+D135</f>
        <v>0</v>
      </c>
      <c r="E132" s="28">
        <f t="shared" si="30"/>
        <v>0</v>
      </c>
      <c r="F132" s="28">
        <f t="shared" si="30"/>
        <v>637</v>
      </c>
      <c r="G132" s="10"/>
    </row>
    <row r="133" spans="1:7" ht="17.25" customHeight="1" x14ac:dyDescent="0.25">
      <c r="A133" s="38" t="s">
        <v>29</v>
      </c>
      <c r="B133" s="26" t="s">
        <v>77</v>
      </c>
      <c r="C133" s="39">
        <v>570</v>
      </c>
      <c r="D133" s="27"/>
      <c r="E133" s="27"/>
      <c r="F133" s="27">
        <f t="shared" si="16"/>
        <v>570</v>
      </c>
      <c r="G133" s="10"/>
    </row>
    <row r="134" spans="1:7" ht="18.75" customHeight="1" x14ac:dyDescent="0.25">
      <c r="A134" s="38" t="s">
        <v>174</v>
      </c>
      <c r="B134" s="26" t="s">
        <v>175</v>
      </c>
      <c r="C134" s="39">
        <v>67</v>
      </c>
      <c r="D134" s="27"/>
      <c r="E134" s="27"/>
      <c r="F134" s="27">
        <f t="shared" si="16"/>
        <v>67</v>
      </c>
      <c r="G134" s="10"/>
    </row>
    <row r="135" spans="1:7" ht="18.75" customHeight="1" x14ac:dyDescent="0.25">
      <c r="A135" s="38" t="s">
        <v>186</v>
      </c>
      <c r="B135" s="26" t="s">
        <v>299</v>
      </c>
      <c r="C135" s="39">
        <v>0</v>
      </c>
      <c r="D135" s="22"/>
      <c r="E135" s="22"/>
      <c r="F135" s="27">
        <f t="shared" si="16"/>
        <v>0</v>
      </c>
      <c r="G135" s="10"/>
    </row>
    <row r="136" spans="1:7" ht="18" customHeight="1" x14ac:dyDescent="0.25">
      <c r="A136" s="38" t="s">
        <v>13</v>
      </c>
      <c r="B136" s="26" t="s">
        <v>146</v>
      </c>
      <c r="C136" s="39">
        <v>0</v>
      </c>
      <c r="D136" s="22"/>
      <c r="E136" s="22"/>
      <c r="F136" s="27">
        <f t="shared" si="16"/>
        <v>0</v>
      </c>
      <c r="G136" s="10"/>
    </row>
    <row r="137" spans="1:7" ht="19.5" customHeight="1" x14ac:dyDescent="0.25">
      <c r="A137" s="37" t="s">
        <v>53</v>
      </c>
      <c r="B137" s="20" t="s">
        <v>81</v>
      </c>
      <c r="C137" s="28">
        <f>+C138+C139+C140</f>
        <v>590</v>
      </c>
      <c r="D137" s="28">
        <f t="shared" ref="D137:F137" si="31">+D138+D139+D140</f>
        <v>0</v>
      </c>
      <c r="E137" s="28">
        <f t="shared" si="31"/>
        <v>0</v>
      </c>
      <c r="F137" s="28">
        <f t="shared" si="31"/>
        <v>590</v>
      </c>
      <c r="G137" s="10"/>
    </row>
    <row r="138" spans="1:7" ht="15.75" customHeight="1" x14ac:dyDescent="0.25">
      <c r="A138" s="38" t="s">
        <v>21</v>
      </c>
      <c r="B138" s="26" t="s">
        <v>77</v>
      </c>
      <c r="C138" s="39">
        <v>483</v>
      </c>
      <c r="D138" s="27"/>
      <c r="E138" s="27"/>
      <c r="F138" s="27">
        <f t="shared" si="16"/>
        <v>483</v>
      </c>
      <c r="G138" s="10"/>
    </row>
    <row r="139" spans="1:7" ht="15.75" customHeight="1" x14ac:dyDescent="0.25">
      <c r="A139" s="38" t="s">
        <v>174</v>
      </c>
      <c r="B139" s="26" t="s">
        <v>175</v>
      </c>
      <c r="C139" s="39">
        <v>107</v>
      </c>
      <c r="D139" s="27"/>
      <c r="E139" s="27"/>
      <c r="F139" s="27">
        <f t="shared" si="16"/>
        <v>107</v>
      </c>
      <c r="G139" s="10"/>
    </row>
    <row r="140" spans="1:7" ht="18.75" customHeight="1" x14ac:dyDescent="0.25">
      <c r="A140" s="38" t="s">
        <v>13</v>
      </c>
      <c r="B140" s="26" t="s">
        <v>146</v>
      </c>
      <c r="C140" s="39">
        <v>0</v>
      </c>
      <c r="D140" s="22"/>
      <c r="E140" s="22"/>
      <c r="F140" s="27">
        <f t="shared" si="16"/>
        <v>0</v>
      </c>
      <c r="G140" s="10"/>
    </row>
    <row r="141" spans="1:7" ht="15" customHeight="1" x14ac:dyDescent="0.25">
      <c r="A141" s="37" t="s">
        <v>31</v>
      </c>
      <c r="B141" s="20" t="s">
        <v>81</v>
      </c>
      <c r="C141" s="28">
        <f>+C142+C143+C144</f>
        <v>1332</v>
      </c>
      <c r="D141" s="28">
        <f t="shared" ref="D141:F141" si="32">+D142+D143+D144</f>
        <v>0</v>
      </c>
      <c r="E141" s="28">
        <f t="shared" si="32"/>
        <v>0</v>
      </c>
      <c r="F141" s="28">
        <f t="shared" si="32"/>
        <v>1332</v>
      </c>
      <c r="G141" s="10"/>
    </row>
    <row r="142" spans="1:7" ht="15.75" customHeight="1" x14ac:dyDescent="0.25">
      <c r="A142" s="38" t="s">
        <v>29</v>
      </c>
      <c r="B142" s="26" t="s">
        <v>77</v>
      </c>
      <c r="C142" s="39">
        <v>1280</v>
      </c>
      <c r="D142" s="27"/>
      <c r="E142" s="27"/>
      <c r="F142" s="27">
        <f t="shared" si="16"/>
        <v>1280</v>
      </c>
      <c r="G142" s="10"/>
    </row>
    <row r="143" spans="1:7" ht="15.75" customHeight="1" x14ac:dyDescent="0.25">
      <c r="A143" s="38" t="s">
        <v>174</v>
      </c>
      <c r="B143" s="26" t="s">
        <v>175</v>
      </c>
      <c r="C143" s="39">
        <v>14</v>
      </c>
      <c r="D143" s="22"/>
      <c r="E143" s="22"/>
      <c r="F143" s="27">
        <f t="shared" ref="F143:F210" si="33">+C143+D143+E143</f>
        <v>14</v>
      </c>
      <c r="G143" s="10"/>
    </row>
    <row r="144" spans="1:7" ht="15" customHeight="1" x14ac:dyDescent="0.25">
      <c r="A144" s="38" t="s">
        <v>13</v>
      </c>
      <c r="B144" s="26" t="s">
        <v>146</v>
      </c>
      <c r="C144" s="39">
        <v>38</v>
      </c>
      <c r="D144" s="27"/>
      <c r="E144" s="22"/>
      <c r="F144" s="27">
        <f t="shared" si="33"/>
        <v>38</v>
      </c>
      <c r="G144" s="10"/>
    </row>
    <row r="145" spans="1:7" ht="17.25" customHeight="1" x14ac:dyDescent="0.25">
      <c r="A145" s="37" t="s">
        <v>32</v>
      </c>
      <c r="B145" s="20" t="s">
        <v>81</v>
      </c>
      <c r="C145" s="28">
        <f>+C146+C147+C148</f>
        <v>629</v>
      </c>
      <c r="D145" s="28">
        <f t="shared" ref="D145:F145" si="34">+D146+D147+D148</f>
        <v>0</v>
      </c>
      <c r="E145" s="28">
        <f t="shared" si="34"/>
        <v>0</v>
      </c>
      <c r="F145" s="28">
        <f t="shared" si="34"/>
        <v>629</v>
      </c>
      <c r="G145" s="10"/>
    </row>
    <row r="146" spans="1:7" ht="17.25" customHeight="1" x14ac:dyDescent="0.25">
      <c r="A146" s="43" t="s">
        <v>21</v>
      </c>
      <c r="B146" s="26" t="s">
        <v>77</v>
      </c>
      <c r="C146" s="39">
        <v>607</v>
      </c>
      <c r="D146" s="27"/>
      <c r="E146" s="27"/>
      <c r="F146" s="27">
        <f t="shared" si="33"/>
        <v>607</v>
      </c>
      <c r="G146" s="10"/>
    </row>
    <row r="147" spans="1:7" ht="15" customHeight="1" x14ac:dyDescent="0.25">
      <c r="A147" s="38" t="s">
        <v>174</v>
      </c>
      <c r="B147" s="26" t="s">
        <v>175</v>
      </c>
      <c r="C147" s="39">
        <v>22</v>
      </c>
      <c r="D147" s="22"/>
      <c r="E147" s="22"/>
      <c r="F147" s="27">
        <f t="shared" si="33"/>
        <v>22</v>
      </c>
      <c r="G147" s="10"/>
    </row>
    <row r="148" spans="1:7" ht="16.5" customHeight="1" x14ac:dyDescent="0.25">
      <c r="A148" s="38" t="s">
        <v>13</v>
      </c>
      <c r="B148" s="26" t="s">
        <v>146</v>
      </c>
      <c r="C148" s="39">
        <v>0</v>
      </c>
      <c r="D148" s="22"/>
      <c r="E148" s="22"/>
      <c r="F148" s="27">
        <f t="shared" si="33"/>
        <v>0</v>
      </c>
      <c r="G148" s="10"/>
    </row>
    <row r="149" spans="1:7" ht="17.25" customHeight="1" x14ac:dyDescent="0.25">
      <c r="A149" s="37" t="s">
        <v>33</v>
      </c>
      <c r="B149" s="20" t="s">
        <v>81</v>
      </c>
      <c r="C149" s="28">
        <f>+C150+C151+C152</f>
        <v>260</v>
      </c>
      <c r="D149" s="28">
        <f t="shared" ref="D149:F149" si="35">+D150+D151+D152</f>
        <v>0</v>
      </c>
      <c r="E149" s="28">
        <f t="shared" si="35"/>
        <v>0</v>
      </c>
      <c r="F149" s="28">
        <f t="shared" si="35"/>
        <v>260</v>
      </c>
      <c r="G149" s="10"/>
    </row>
    <row r="150" spans="1:7" ht="18.75" customHeight="1" x14ac:dyDescent="0.25">
      <c r="A150" s="38" t="s">
        <v>238</v>
      </c>
      <c r="B150" s="26" t="s">
        <v>77</v>
      </c>
      <c r="C150" s="39">
        <v>224</v>
      </c>
      <c r="D150" s="27"/>
      <c r="E150" s="27"/>
      <c r="F150" s="27">
        <f t="shared" si="33"/>
        <v>224</v>
      </c>
      <c r="G150" s="10"/>
    </row>
    <row r="151" spans="1:7" ht="18.75" customHeight="1" x14ac:dyDescent="0.25">
      <c r="A151" s="38" t="s">
        <v>174</v>
      </c>
      <c r="B151" s="26" t="s">
        <v>175</v>
      </c>
      <c r="C151" s="39">
        <v>36</v>
      </c>
      <c r="D151" s="22"/>
      <c r="E151" s="22"/>
      <c r="F151" s="27">
        <f t="shared" si="33"/>
        <v>36</v>
      </c>
      <c r="G151" s="10"/>
    </row>
    <row r="152" spans="1:7" ht="18.75" customHeight="1" x14ac:dyDescent="0.25">
      <c r="A152" s="38" t="s">
        <v>186</v>
      </c>
      <c r="B152" s="26" t="s">
        <v>299</v>
      </c>
      <c r="C152" s="39">
        <v>0</v>
      </c>
      <c r="D152" s="22"/>
      <c r="E152" s="22"/>
      <c r="F152" s="27">
        <f t="shared" si="33"/>
        <v>0</v>
      </c>
      <c r="G152" s="10"/>
    </row>
    <row r="153" spans="1:7" ht="15.75" x14ac:dyDescent="0.25">
      <c r="A153" s="37" t="s">
        <v>241</v>
      </c>
      <c r="B153" s="25" t="s">
        <v>318</v>
      </c>
      <c r="C153" s="28">
        <f>+C154+C155</f>
        <v>1281</v>
      </c>
      <c r="D153" s="22"/>
      <c r="E153" s="22"/>
      <c r="F153" s="22">
        <f t="shared" si="33"/>
        <v>1281</v>
      </c>
      <c r="G153" s="10"/>
    </row>
    <row r="154" spans="1:7" ht="15.75" x14ac:dyDescent="0.25">
      <c r="A154" s="14" t="s">
        <v>222</v>
      </c>
      <c r="B154" s="45"/>
      <c r="C154" s="39">
        <f>+C157+C160</f>
        <v>1213</v>
      </c>
      <c r="D154" s="22"/>
      <c r="E154" s="22"/>
      <c r="F154" s="27">
        <f t="shared" si="33"/>
        <v>1213</v>
      </c>
      <c r="G154" s="10"/>
    </row>
    <row r="155" spans="1:7" ht="15" customHeight="1" x14ac:dyDescent="0.25">
      <c r="A155" s="14" t="s">
        <v>159</v>
      </c>
      <c r="B155" s="46"/>
      <c r="C155" s="39">
        <f>+C158+C161</f>
        <v>68</v>
      </c>
      <c r="D155" s="22"/>
      <c r="E155" s="22"/>
      <c r="F155" s="27">
        <f t="shared" si="33"/>
        <v>68</v>
      </c>
      <c r="G155" s="10"/>
    </row>
    <row r="156" spans="1:7" ht="19.5" customHeight="1" x14ac:dyDescent="0.25">
      <c r="A156" s="47" t="s">
        <v>267</v>
      </c>
      <c r="B156" s="48"/>
      <c r="C156" s="39">
        <f>+C157+C158</f>
        <v>602</v>
      </c>
      <c r="D156" s="22"/>
      <c r="E156" s="22"/>
      <c r="F156" s="27">
        <f t="shared" si="33"/>
        <v>602</v>
      </c>
      <c r="G156" s="10"/>
    </row>
    <row r="157" spans="1:7" ht="18" customHeight="1" x14ac:dyDescent="0.25">
      <c r="A157" s="14" t="s">
        <v>157</v>
      </c>
      <c r="B157" s="48"/>
      <c r="C157" s="39">
        <v>568</v>
      </c>
      <c r="D157" s="22"/>
      <c r="E157" s="22"/>
      <c r="F157" s="27">
        <f t="shared" si="33"/>
        <v>568</v>
      </c>
      <c r="G157" s="10"/>
    </row>
    <row r="158" spans="1:7" ht="16.5" customHeight="1" x14ac:dyDescent="0.25">
      <c r="A158" s="14" t="s">
        <v>159</v>
      </c>
      <c r="B158" s="48"/>
      <c r="C158" s="39">
        <v>34</v>
      </c>
      <c r="D158" s="22"/>
      <c r="E158" s="22"/>
      <c r="F158" s="27">
        <f t="shared" si="33"/>
        <v>34</v>
      </c>
      <c r="G158" s="10"/>
    </row>
    <row r="159" spans="1:7" ht="22.5" customHeight="1" x14ac:dyDescent="0.25">
      <c r="A159" s="47" t="s">
        <v>313</v>
      </c>
      <c r="B159" s="48"/>
      <c r="C159" s="39">
        <f>+C160+C161</f>
        <v>679</v>
      </c>
      <c r="D159" s="22"/>
      <c r="E159" s="22"/>
      <c r="F159" s="27">
        <f t="shared" si="33"/>
        <v>679</v>
      </c>
      <c r="G159" s="10"/>
    </row>
    <row r="160" spans="1:7" ht="15.75" customHeight="1" x14ac:dyDescent="0.25">
      <c r="A160" s="14" t="s">
        <v>157</v>
      </c>
      <c r="B160" s="48"/>
      <c r="C160" s="39">
        <v>645</v>
      </c>
      <c r="D160" s="22"/>
      <c r="E160" s="22"/>
      <c r="F160" s="27">
        <f t="shared" si="33"/>
        <v>645</v>
      </c>
      <c r="G160" s="10"/>
    </row>
    <row r="161" spans="1:7" ht="15" customHeight="1" x14ac:dyDescent="0.25">
      <c r="A161" s="14" t="s">
        <v>159</v>
      </c>
      <c r="B161" s="48"/>
      <c r="C161" s="39">
        <v>34</v>
      </c>
      <c r="D161" s="22"/>
      <c r="E161" s="22"/>
      <c r="F161" s="27">
        <f t="shared" si="33"/>
        <v>34</v>
      </c>
      <c r="G161" s="10"/>
    </row>
    <row r="162" spans="1:7" ht="15.75" x14ac:dyDescent="0.25">
      <c r="A162" s="24" t="s">
        <v>258</v>
      </c>
      <c r="B162" s="49" t="s">
        <v>80</v>
      </c>
      <c r="C162" s="27">
        <f>+C163+C164</f>
        <v>247</v>
      </c>
      <c r="D162" s="27">
        <f t="shared" ref="D162:F162" si="36">+D163+D164</f>
        <v>0</v>
      </c>
      <c r="E162" s="27">
        <f t="shared" si="36"/>
        <v>0</v>
      </c>
      <c r="F162" s="27">
        <f t="shared" si="36"/>
        <v>247</v>
      </c>
      <c r="G162" s="10"/>
    </row>
    <row r="163" spans="1:7" ht="15.75" x14ac:dyDescent="0.25">
      <c r="A163" s="50" t="s">
        <v>198</v>
      </c>
      <c r="B163" s="51" t="s">
        <v>197</v>
      </c>
      <c r="C163" s="39">
        <v>212</v>
      </c>
      <c r="D163" s="27"/>
      <c r="E163" s="22"/>
      <c r="F163" s="27">
        <f t="shared" si="33"/>
        <v>212</v>
      </c>
      <c r="G163" s="10"/>
    </row>
    <row r="164" spans="1:7" ht="15.75" x14ac:dyDescent="0.25">
      <c r="A164" s="50" t="s">
        <v>182</v>
      </c>
      <c r="B164" s="51" t="s">
        <v>173</v>
      </c>
      <c r="C164" s="39">
        <f>C10</f>
        <v>35</v>
      </c>
      <c r="D164" s="22"/>
      <c r="E164" s="22"/>
      <c r="F164" s="27">
        <f t="shared" si="33"/>
        <v>35</v>
      </c>
      <c r="G164" s="10"/>
    </row>
    <row r="165" spans="1:7" ht="15.75" x14ac:dyDescent="0.25">
      <c r="A165" s="62" t="s">
        <v>261</v>
      </c>
      <c r="B165" s="82" t="s">
        <v>260</v>
      </c>
      <c r="C165" s="112">
        <f>+C166+C167+C168+C169+C170+C171+C172+C173+C174</f>
        <v>2268</v>
      </c>
      <c r="D165" s="112">
        <f t="shared" ref="D165:F165" si="37">+D166+D167+D168+D169+D170+D171+D172+D173+D174</f>
        <v>0</v>
      </c>
      <c r="E165" s="112">
        <f t="shared" si="37"/>
        <v>0</v>
      </c>
      <c r="F165" s="112">
        <f t="shared" si="37"/>
        <v>2268</v>
      </c>
      <c r="G165" s="10"/>
    </row>
    <row r="166" spans="1:7" ht="31.5" x14ac:dyDescent="0.25">
      <c r="A166" s="14" t="s">
        <v>356</v>
      </c>
      <c r="B166" s="44"/>
      <c r="C166" s="27">
        <v>4</v>
      </c>
      <c r="D166" s="22"/>
      <c r="E166" s="22"/>
      <c r="F166" s="27">
        <f t="shared" si="33"/>
        <v>4</v>
      </c>
      <c r="G166" s="10"/>
    </row>
    <row r="167" spans="1:7" ht="15.75" x14ac:dyDescent="0.25">
      <c r="A167" s="116" t="s">
        <v>340</v>
      </c>
      <c r="B167" s="51"/>
      <c r="C167" s="57">
        <v>17</v>
      </c>
      <c r="D167" s="27"/>
      <c r="E167" s="22"/>
      <c r="F167" s="27">
        <f t="shared" si="33"/>
        <v>17</v>
      </c>
      <c r="G167" s="10"/>
    </row>
    <row r="168" spans="1:7" ht="15.75" x14ac:dyDescent="0.25">
      <c r="A168" s="116" t="s">
        <v>342</v>
      </c>
      <c r="B168" s="51"/>
      <c r="C168" s="57">
        <v>40</v>
      </c>
      <c r="D168" s="22"/>
      <c r="E168" s="22"/>
      <c r="F168" s="27">
        <f t="shared" si="33"/>
        <v>40</v>
      </c>
      <c r="G168" s="10"/>
    </row>
    <row r="169" spans="1:7" ht="19.5" customHeight="1" x14ac:dyDescent="0.25">
      <c r="A169" s="50" t="s">
        <v>339</v>
      </c>
      <c r="B169" s="51"/>
      <c r="C169" s="57">
        <v>790</v>
      </c>
      <c r="D169" s="27"/>
      <c r="E169" s="22"/>
      <c r="F169" s="27">
        <f t="shared" si="33"/>
        <v>790</v>
      </c>
      <c r="G169" s="10"/>
    </row>
    <row r="170" spans="1:7" ht="15.75" x14ac:dyDescent="0.25">
      <c r="A170" s="15" t="s">
        <v>341</v>
      </c>
      <c r="B170" s="33"/>
      <c r="C170" s="27">
        <v>834</v>
      </c>
      <c r="D170" s="27"/>
      <c r="E170" s="22"/>
      <c r="F170" s="27">
        <f t="shared" si="33"/>
        <v>834</v>
      </c>
      <c r="G170" s="10"/>
    </row>
    <row r="171" spans="1:7" ht="15.75" x14ac:dyDescent="0.25">
      <c r="A171" s="15" t="s">
        <v>270</v>
      </c>
      <c r="B171" s="33"/>
      <c r="C171" s="27">
        <v>486</v>
      </c>
      <c r="D171" s="22"/>
      <c r="E171" s="22"/>
      <c r="F171" s="27">
        <f t="shared" si="33"/>
        <v>486</v>
      </c>
      <c r="G171" s="10"/>
    </row>
    <row r="172" spans="1:7" ht="27" customHeight="1" x14ac:dyDescent="0.25">
      <c r="A172" s="14" t="s">
        <v>265</v>
      </c>
      <c r="B172" s="44"/>
      <c r="C172" s="27">
        <v>52</v>
      </c>
      <c r="D172" s="27"/>
      <c r="E172" s="22"/>
      <c r="F172" s="27">
        <f t="shared" si="33"/>
        <v>52</v>
      </c>
      <c r="G172" s="10"/>
    </row>
    <row r="173" spans="1:7" ht="15.75" x14ac:dyDescent="0.25">
      <c r="A173" s="53" t="s">
        <v>266</v>
      </c>
      <c r="B173" s="54"/>
      <c r="C173" s="55">
        <v>40</v>
      </c>
      <c r="D173" s="22"/>
      <c r="E173" s="22"/>
      <c r="F173" s="27">
        <f t="shared" si="33"/>
        <v>40</v>
      </c>
      <c r="G173" s="10"/>
    </row>
    <row r="174" spans="1:7" ht="35.25" customHeight="1" x14ac:dyDescent="0.25">
      <c r="A174" s="14" t="s">
        <v>271</v>
      </c>
      <c r="B174" s="44"/>
      <c r="C174" s="27">
        <v>5</v>
      </c>
      <c r="D174" s="22"/>
      <c r="E174" s="22"/>
      <c r="F174" s="27">
        <f t="shared" si="33"/>
        <v>5</v>
      </c>
      <c r="G174" s="10"/>
    </row>
    <row r="175" spans="1:7" ht="20.25" customHeight="1" x14ac:dyDescent="0.25">
      <c r="A175" s="59" t="s">
        <v>511</v>
      </c>
      <c r="B175" s="82" t="s">
        <v>512</v>
      </c>
      <c r="C175" s="66">
        <f>C176+C177</f>
        <v>2515</v>
      </c>
      <c r="D175" s="66">
        <f t="shared" ref="D175:F175" si="38">D176+D177</f>
        <v>0</v>
      </c>
      <c r="E175" s="66">
        <f t="shared" si="38"/>
        <v>0</v>
      </c>
      <c r="F175" s="66">
        <f t="shared" si="38"/>
        <v>2515</v>
      </c>
      <c r="G175" s="10"/>
    </row>
    <row r="176" spans="1:7" ht="21.75" customHeight="1" x14ac:dyDescent="0.25">
      <c r="A176" s="14" t="s">
        <v>538</v>
      </c>
      <c r="B176" s="44"/>
      <c r="C176" s="57">
        <v>2510</v>
      </c>
      <c r="D176" s="27"/>
      <c r="E176" s="22"/>
      <c r="F176" s="27">
        <f t="shared" si="33"/>
        <v>2510</v>
      </c>
      <c r="G176" s="10"/>
    </row>
    <row r="177" spans="1:7" ht="33.75" customHeight="1" x14ac:dyDescent="0.25">
      <c r="A177" s="17" t="s">
        <v>392</v>
      </c>
      <c r="B177" s="44"/>
      <c r="C177" s="57">
        <v>5</v>
      </c>
      <c r="D177" s="57"/>
      <c r="E177" s="66"/>
      <c r="F177" s="57">
        <v>5</v>
      </c>
      <c r="G177" s="10"/>
    </row>
    <row r="178" spans="1:7" ht="21.75" customHeight="1" x14ac:dyDescent="0.25">
      <c r="A178" s="59" t="s">
        <v>511</v>
      </c>
      <c r="B178" s="13" t="s">
        <v>529</v>
      </c>
      <c r="C178" s="66">
        <f>C180+C179</f>
        <v>114</v>
      </c>
      <c r="D178" s="66">
        <f t="shared" ref="D178:F178" si="39">D180+D179</f>
        <v>0</v>
      </c>
      <c r="E178" s="66">
        <f t="shared" si="39"/>
        <v>0</v>
      </c>
      <c r="F178" s="66">
        <f t="shared" si="39"/>
        <v>114</v>
      </c>
      <c r="G178" s="10"/>
    </row>
    <row r="179" spans="1:7" ht="38.25" customHeight="1" x14ac:dyDescent="0.25">
      <c r="A179" s="17" t="s">
        <v>392</v>
      </c>
      <c r="B179" s="13"/>
      <c r="C179" s="57">
        <v>5</v>
      </c>
      <c r="D179" s="57"/>
      <c r="E179" s="66"/>
      <c r="F179" s="66">
        <v>5</v>
      </c>
      <c r="G179" s="10"/>
    </row>
    <row r="180" spans="1:7" ht="32.25" customHeight="1" x14ac:dyDescent="0.25">
      <c r="A180" s="16" t="s">
        <v>393</v>
      </c>
      <c r="B180" s="44"/>
      <c r="C180" s="57">
        <v>109</v>
      </c>
      <c r="D180" s="27"/>
      <c r="E180" s="22"/>
      <c r="F180" s="27">
        <v>109</v>
      </c>
      <c r="G180" s="10"/>
    </row>
    <row r="181" spans="1:7" ht="18" customHeight="1" x14ac:dyDescent="0.25">
      <c r="A181" s="24" t="s">
        <v>13</v>
      </c>
      <c r="B181" s="82" t="s">
        <v>357</v>
      </c>
      <c r="C181" s="57">
        <f>+C182+C186+C187+C188+C185+C183+C184</f>
        <v>758</v>
      </c>
      <c r="D181" s="22"/>
      <c r="E181" s="22"/>
      <c r="F181" s="22">
        <f t="shared" si="33"/>
        <v>758</v>
      </c>
      <c r="G181" s="10"/>
    </row>
    <row r="182" spans="1:7" ht="35.25" customHeight="1" x14ac:dyDescent="0.25">
      <c r="A182" s="15" t="s">
        <v>334</v>
      </c>
      <c r="B182" s="44"/>
      <c r="C182" s="57">
        <v>173</v>
      </c>
      <c r="D182" s="22"/>
      <c r="E182" s="22"/>
      <c r="F182" s="27">
        <f t="shared" si="33"/>
        <v>173</v>
      </c>
      <c r="G182" s="10"/>
    </row>
    <row r="183" spans="1:7" ht="19.5" customHeight="1" x14ac:dyDescent="0.25">
      <c r="A183" s="52" t="s">
        <v>441</v>
      </c>
      <c r="B183" s="51"/>
      <c r="C183" s="57">
        <v>148</v>
      </c>
      <c r="D183" s="22"/>
      <c r="E183" s="22"/>
      <c r="F183" s="27">
        <f t="shared" si="33"/>
        <v>148</v>
      </c>
      <c r="G183" s="10"/>
    </row>
    <row r="184" spans="1:7" ht="19.5" customHeight="1" x14ac:dyDescent="0.25">
      <c r="A184" s="14" t="s">
        <v>265</v>
      </c>
      <c r="B184" s="51"/>
      <c r="C184" s="57">
        <v>3</v>
      </c>
      <c r="D184" s="22"/>
      <c r="E184" s="22"/>
      <c r="F184" s="27">
        <f t="shared" si="33"/>
        <v>3</v>
      </c>
      <c r="G184" s="10"/>
    </row>
    <row r="185" spans="1:7" ht="35.25" customHeight="1" x14ac:dyDescent="0.25">
      <c r="A185" s="97" t="s">
        <v>440</v>
      </c>
      <c r="B185" s="51"/>
      <c r="C185" s="57">
        <v>50</v>
      </c>
      <c r="D185" s="22"/>
      <c r="E185" s="22"/>
      <c r="F185" s="27">
        <f t="shared" si="33"/>
        <v>50</v>
      </c>
      <c r="G185" s="10"/>
    </row>
    <row r="186" spans="1:7" ht="35.25" customHeight="1" x14ac:dyDescent="0.25">
      <c r="A186" s="52" t="s">
        <v>335</v>
      </c>
      <c r="B186" s="51"/>
      <c r="C186" s="57">
        <v>67</v>
      </c>
      <c r="D186" s="22"/>
      <c r="E186" s="22"/>
      <c r="F186" s="27">
        <f t="shared" si="33"/>
        <v>67</v>
      </c>
      <c r="G186" s="10"/>
    </row>
    <row r="187" spans="1:7" ht="31.5" x14ac:dyDescent="0.25">
      <c r="A187" s="15" t="s">
        <v>332</v>
      </c>
      <c r="B187" s="15"/>
      <c r="C187" s="27">
        <v>20</v>
      </c>
      <c r="D187" s="22"/>
      <c r="E187" s="22"/>
      <c r="F187" s="27">
        <f t="shared" si="33"/>
        <v>20</v>
      </c>
      <c r="G187" s="10"/>
    </row>
    <row r="188" spans="1:7" ht="15.75" x14ac:dyDescent="0.25">
      <c r="A188" s="33" t="s">
        <v>360</v>
      </c>
      <c r="B188" s="33"/>
      <c r="C188" s="27">
        <v>297</v>
      </c>
      <c r="D188" s="22"/>
      <c r="E188" s="22"/>
      <c r="F188" s="27">
        <f t="shared" si="33"/>
        <v>297</v>
      </c>
      <c r="G188" s="10"/>
    </row>
    <row r="189" spans="1:7" ht="15.75" x14ac:dyDescent="0.25">
      <c r="A189" s="20" t="s">
        <v>10</v>
      </c>
      <c r="B189" s="23" t="s">
        <v>82</v>
      </c>
      <c r="C189" s="22">
        <f>+C193+C191</f>
        <v>2103</v>
      </c>
      <c r="D189" s="22">
        <f t="shared" ref="D189:F189" si="40">+D193+D191</f>
        <v>0</v>
      </c>
      <c r="E189" s="22">
        <f t="shared" si="40"/>
        <v>0</v>
      </c>
      <c r="F189" s="22">
        <f t="shared" si="40"/>
        <v>2103</v>
      </c>
      <c r="G189" s="10"/>
    </row>
    <row r="190" spans="1:7" ht="15.75" x14ac:dyDescent="0.25">
      <c r="A190" s="20" t="s">
        <v>148</v>
      </c>
      <c r="B190" s="23" t="s">
        <v>149</v>
      </c>
      <c r="C190" s="22">
        <f>C194</f>
        <v>2025</v>
      </c>
      <c r="D190" s="22">
        <f t="shared" ref="D190:F190" si="41">D194</f>
        <v>0</v>
      </c>
      <c r="E190" s="22">
        <f t="shared" si="41"/>
        <v>0</v>
      </c>
      <c r="F190" s="22">
        <f t="shared" si="41"/>
        <v>2025</v>
      </c>
      <c r="G190" s="10"/>
    </row>
    <row r="191" spans="1:7" ht="15.75" x14ac:dyDescent="0.25">
      <c r="A191" s="20" t="s">
        <v>280</v>
      </c>
      <c r="B191" s="23" t="s">
        <v>83</v>
      </c>
      <c r="C191" s="22">
        <f>+C192</f>
        <v>40</v>
      </c>
      <c r="D191" s="22"/>
      <c r="E191" s="22"/>
      <c r="F191" s="22">
        <f t="shared" si="33"/>
        <v>40</v>
      </c>
      <c r="G191" s="10"/>
    </row>
    <row r="192" spans="1:7" ht="15.75" x14ac:dyDescent="0.25">
      <c r="A192" s="12" t="s">
        <v>172</v>
      </c>
      <c r="B192" s="26" t="s">
        <v>150</v>
      </c>
      <c r="C192" s="27">
        <v>40</v>
      </c>
      <c r="D192" s="22"/>
      <c r="E192" s="22"/>
      <c r="F192" s="27">
        <f t="shared" si="33"/>
        <v>40</v>
      </c>
      <c r="G192" s="10"/>
    </row>
    <row r="193" spans="1:7" ht="15.75" x14ac:dyDescent="0.25">
      <c r="A193" s="20" t="s">
        <v>147</v>
      </c>
      <c r="B193" s="23"/>
      <c r="C193" s="22">
        <f>+C194+C195</f>
        <v>2063</v>
      </c>
      <c r="D193" s="22">
        <f t="shared" ref="D193:F193" si="42">+D194+D195</f>
        <v>0</v>
      </c>
      <c r="E193" s="22">
        <f t="shared" si="42"/>
        <v>0</v>
      </c>
      <c r="F193" s="22">
        <f t="shared" si="42"/>
        <v>2063</v>
      </c>
      <c r="G193" s="10"/>
    </row>
    <row r="194" spans="1:7" ht="15.75" x14ac:dyDescent="0.25">
      <c r="A194" s="12" t="s">
        <v>137</v>
      </c>
      <c r="B194" s="26" t="s">
        <v>149</v>
      </c>
      <c r="C194" s="27">
        <v>2025</v>
      </c>
      <c r="D194" s="22"/>
      <c r="E194" s="22"/>
      <c r="F194" s="27">
        <f t="shared" si="33"/>
        <v>2025</v>
      </c>
      <c r="G194" s="10"/>
    </row>
    <row r="195" spans="1:7" ht="15.75" x14ac:dyDescent="0.25">
      <c r="A195" s="29" t="s">
        <v>210</v>
      </c>
      <c r="B195" s="26" t="s">
        <v>215</v>
      </c>
      <c r="C195" s="27">
        <v>38</v>
      </c>
      <c r="D195" s="22"/>
      <c r="E195" s="22"/>
      <c r="F195" s="27">
        <f t="shared" si="33"/>
        <v>38</v>
      </c>
      <c r="G195" s="10"/>
    </row>
    <row r="196" spans="1:7" ht="15.75" x14ac:dyDescent="0.25">
      <c r="A196" s="20" t="s">
        <v>223</v>
      </c>
      <c r="B196" s="23" t="s">
        <v>84</v>
      </c>
      <c r="C196" s="22">
        <f>+C197+C198+C199+C200+C201+C202</f>
        <v>16333</v>
      </c>
      <c r="D196" s="22">
        <f t="shared" ref="D196:F196" si="43">+D197+D198+D199+D200+D201+D202</f>
        <v>35</v>
      </c>
      <c r="E196" s="22">
        <f t="shared" si="43"/>
        <v>0</v>
      </c>
      <c r="F196" s="22">
        <f t="shared" si="43"/>
        <v>16368</v>
      </c>
      <c r="G196" s="10"/>
    </row>
    <row r="197" spans="1:7" ht="15.75" x14ac:dyDescent="0.25">
      <c r="A197" s="20" t="s">
        <v>11</v>
      </c>
      <c r="B197" s="23" t="s">
        <v>85</v>
      </c>
      <c r="C197" s="22">
        <f>+C207+C244</f>
        <v>6466</v>
      </c>
      <c r="D197" s="22">
        <f t="shared" ref="D197:F197" si="44">+D207+D244</f>
        <v>0</v>
      </c>
      <c r="E197" s="22">
        <f t="shared" si="44"/>
        <v>0</v>
      </c>
      <c r="F197" s="22">
        <f t="shared" si="44"/>
        <v>6466</v>
      </c>
      <c r="G197" s="10"/>
    </row>
    <row r="198" spans="1:7" ht="15.75" x14ac:dyDescent="0.25">
      <c r="A198" s="20" t="s">
        <v>375</v>
      </c>
      <c r="B198" s="23" t="s">
        <v>86</v>
      </c>
      <c r="C198" s="22">
        <f>+C208+C212+C245+C248</f>
        <v>5670</v>
      </c>
      <c r="D198" s="22">
        <f t="shared" ref="D198:F198" si="45">+D208+D212+D245+D248</f>
        <v>35</v>
      </c>
      <c r="E198" s="22">
        <f t="shared" si="45"/>
        <v>0</v>
      </c>
      <c r="F198" s="22">
        <f t="shared" si="45"/>
        <v>5705</v>
      </c>
      <c r="G198" s="10"/>
    </row>
    <row r="199" spans="1:7" ht="15.75" x14ac:dyDescent="0.25">
      <c r="A199" s="24" t="s">
        <v>205</v>
      </c>
      <c r="B199" s="23" t="s">
        <v>207</v>
      </c>
      <c r="C199" s="22">
        <f>C209</f>
        <v>60</v>
      </c>
      <c r="D199" s="22"/>
      <c r="E199" s="22"/>
      <c r="F199" s="22">
        <f t="shared" si="33"/>
        <v>60</v>
      </c>
      <c r="G199" s="10"/>
    </row>
    <row r="200" spans="1:7" ht="15.75" x14ac:dyDescent="0.25">
      <c r="A200" s="20" t="s">
        <v>374</v>
      </c>
      <c r="B200" s="23" t="s">
        <v>87</v>
      </c>
      <c r="C200" s="22">
        <f>+C203+C247</f>
        <v>950</v>
      </c>
      <c r="D200" s="22">
        <f>+D203+D247</f>
        <v>0</v>
      </c>
      <c r="E200" s="22">
        <f>+E203+E247</f>
        <v>0</v>
      </c>
      <c r="F200" s="22">
        <f>+F203+F247</f>
        <v>950</v>
      </c>
      <c r="G200" s="10"/>
    </row>
    <row r="201" spans="1:7" ht="15.75" x14ac:dyDescent="0.25">
      <c r="A201" s="20" t="s">
        <v>13</v>
      </c>
      <c r="B201" s="23" t="s">
        <v>88</v>
      </c>
      <c r="C201" s="22">
        <f>+C210+C228+C246+C269</f>
        <v>2221</v>
      </c>
      <c r="D201" s="22">
        <f t="shared" ref="D201:F201" si="46">+D210+D228+D246+D269</f>
        <v>0</v>
      </c>
      <c r="E201" s="22">
        <f t="shared" si="46"/>
        <v>0</v>
      </c>
      <c r="F201" s="22">
        <f t="shared" si="46"/>
        <v>2221</v>
      </c>
      <c r="G201" s="10"/>
    </row>
    <row r="202" spans="1:7" ht="15.75" x14ac:dyDescent="0.25">
      <c r="A202" s="47" t="s">
        <v>291</v>
      </c>
      <c r="B202" s="58" t="s">
        <v>262</v>
      </c>
      <c r="C202" s="22">
        <f>C277</f>
        <v>966</v>
      </c>
      <c r="D202" s="22">
        <f t="shared" ref="D202:F202" si="47">D277</f>
        <v>0</v>
      </c>
      <c r="E202" s="22">
        <f t="shared" si="47"/>
        <v>0</v>
      </c>
      <c r="F202" s="22">
        <f t="shared" si="47"/>
        <v>966</v>
      </c>
      <c r="G202" s="10"/>
    </row>
    <row r="203" spans="1:7" ht="15.75" x14ac:dyDescent="0.25">
      <c r="A203" s="20" t="s">
        <v>92</v>
      </c>
      <c r="B203" s="23" t="s">
        <v>91</v>
      </c>
      <c r="C203" s="22">
        <f>C204+C205</f>
        <v>400</v>
      </c>
      <c r="D203" s="22">
        <f t="shared" ref="D203:F203" si="48">D204+D205</f>
        <v>0</v>
      </c>
      <c r="E203" s="22">
        <f t="shared" si="48"/>
        <v>0</v>
      </c>
      <c r="F203" s="22">
        <f t="shared" si="48"/>
        <v>400</v>
      </c>
      <c r="G203" s="10"/>
    </row>
    <row r="204" spans="1:7" ht="15.75" x14ac:dyDescent="0.25">
      <c r="A204" s="12" t="s">
        <v>338</v>
      </c>
      <c r="B204" s="44" t="s">
        <v>89</v>
      </c>
      <c r="C204" s="27">
        <v>0</v>
      </c>
      <c r="D204" s="27"/>
      <c r="E204" s="27"/>
      <c r="F204" s="27">
        <f t="shared" si="33"/>
        <v>0</v>
      </c>
      <c r="G204" s="10"/>
    </row>
    <row r="205" spans="1:7" ht="15.75" x14ac:dyDescent="0.25">
      <c r="A205" s="12" t="s">
        <v>549</v>
      </c>
      <c r="B205" s="44" t="s">
        <v>89</v>
      </c>
      <c r="C205" s="27">
        <v>400</v>
      </c>
      <c r="D205" s="27"/>
      <c r="E205" s="27"/>
      <c r="F205" s="27">
        <v>400</v>
      </c>
      <c r="G205" s="10"/>
    </row>
    <row r="206" spans="1:7" ht="15.75" x14ac:dyDescent="0.25">
      <c r="A206" s="20" t="s">
        <v>93</v>
      </c>
      <c r="B206" s="13" t="s">
        <v>90</v>
      </c>
      <c r="C206" s="22">
        <f>+C207+C208+C210+C209</f>
        <v>6929</v>
      </c>
      <c r="D206" s="22"/>
      <c r="E206" s="22"/>
      <c r="F206" s="27">
        <f t="shared" si="33"/>
        <v>6929</v>
      </c>
      <c r="G206" s="10"/>
    </row>
    <row r="207" spans="1:7" ht="15.75" x14ac:dyDescent="0.25">
      <c r="A207" s="12" t="s">
        <v>11</v>
      </c>
      <c r="B207" s="26" t="s">
        <v>85</v>
      </c>
      <c r="C207" s="27">
        <v>4218</v>
      </c>
      <c r="D207" s="22"/>
      <c r="E207" s="22"/>
      <c r="F207" s="27">
        <f t="shared" si="33"/>
        <v>4218</v>
      </c>
      <c r="G207" s="10"/>
    </row>
    <row r="208" spans="1:7" ht="15.75" x14ac:dyDescent="0.25">
      <c r="A208" s="12" t="s">
        <v>12</v>
      </c>
      <c r="B208" s="26" t="s">
        <v>86</v>
      </c>
      <c r="C208" s="27">
        <v>2291</v>
      </c>
      <c r="D208" s="22"/>
      <c r="E208" s="22"/>
      <c r="F208" s="27">
        <f t="shared" si="33"/>
        <v>2291</v>
      </c>
      <c r="G208" s="10"/>
    </row>
    <row r="209" spans="1:7" ht="15.75" x14ac:dyDescent="0.25">
      <c r="A209" s="29" t="s">
        <v>205</v>
      </c>
      <c r="B209" s="26" t="s">
        <v>207</v>
      </c>
      <c r="C209" s="27">
        <v>60</v>
      </c>
      <c r="D209" s="22"/>
      <c r="E209" s="22"/>
      <c r="F209" s="27">
        <f t="shared" si="33"/>
        <v>60</v>
      </c>
      <c r="G209" s="10"/>
    </row>
    <row r="210" spans="1:7" ht="15.75" x14ac:dyDescent="0.25">
      <c r="A210" s="12" t="s">
        <v>219</v>
      </c>
      <c r="B210" s="26" t="s">
        <v>88</v>
      </c>
      <c r="C210" s="27">
        <v>360</v>
      </c>
      <c r="D210" s="22"/>
      <c r="E210" s="22"/>
      <c r="F210" s="27">
        <f t="shared" si="33"/>
        <v>360</v>
      </c>
      <c r="G210" s="10"/>
    </row>
    <row r="211" spans="1:7" ht="15.75" x14ac:dyDescent="0.25">
      <c r="A211" s="20" t="s">
        <v>94</v>
      </c>
      <c r="B211" s="13" t="s">
        <v>90</v>
      </c>
      <c r="C211" s="22">
        <f t="shared" ref="C211:F211" si="49">+C212+C228</f>
        <v>1574</v>
      </c>
      <c r="D211" s="22">
        <f t="shared" si="49"/>
        <v>0</v>
      </c>
      <c r="E211" s="22">
        <f t="shared" si="49"/>
        <v>0</v>
      </c>
      <c r="F211" s="22">
        <f t="shared" si="49"/>
        <v>1574</v>
      </c>
      <c r="G211" s="10"/>
    </row>
    <row r="212" spans="1:7" ht="15.75" x14ac:dyDescent="0.25">
      <c r="A212" s="20" t="s">
        <v>9</v>
      </c>
      <c r="B212" s="13"/>
      <c r="C212" s="21">
        <f>+C213+C214+C215+C216+C217+C218+C219+C220+C221+C222+C223+C224+C226+C227+C225</f>
        <v>739</v>
      </c>
      <c r="D212" s="21">
        <f t="shared" ref="D212:F212" si="50">+D213+D214+D215+D216+D217+D218+D219+D220+D221+D222+D223+D224+D226+D227+D225</f>
        <v>0</v>
      </c>
      <c r="E212" s="21">
        <f t="shared" si="50"/>
        <v>0</v>
      </c>
      <c r="F212" s="21">
        <f t="shared" si="50"/>
        <v>739</v>
      </c>
      <c r="G212" s="10"/>
    </row>
    <row r="213" spans="1:7" ht="15.75" x14ac:dyDescent="0.25">
      <c r="A213" s="14" t="s">
        <v>245</v>
      </c>
      <c r="B213" s="44"/>
      <c r="C213" s="27">
        <v>10</v>
      </c>
      <c r="D213" s="22"/>
      <c r="E213" s="22"/>
      <c r="F213" s="27">
        <f t="shared" ref="F213:F279" si="51">+C213+D213+E213</f>
        <v>10</v>
      </c>
      <c r="G213" s="10"/>
    </row>
    <row r="214" spans="1:7" ht="15.75" x14ac:dyDescent="0.25">
      <c r="A214" s="14" t="s">
        <v>445</v>
      </c>
      <c r="B214" s="44"/>
      <c r="C214" s="27">
        <v>300</v>
      </c>
      <c r="D214" s="22"/>
      <c r="E214" s="22"/>
      <c r="F214" s="27">
        <f t="shared" si="51"/>
        <v>300</v>
      </c>
      <c r="G214" s="10"/>
    </row>
    <row r="215" spans="1:7" ht="15.75" x14ac:dyDescent="0.25">
      <c r="A215" s="14" t="s">
        <v>235</v>
      </c>
      <c r="B215" s="44"/>
      <c r="C215" s="27">
        <v>20</v>
      </c>
      <c r="D215" s="22"/>
      <c r="E215" s="22"/>
      <c r="F215" s="27">
        <f t="shared" si="51"/>
        <v>20</v>
      </c>
      <c r="G215" s="10"/>
    </row>
    <row r="216" spans="1:7" ht="15.75" x14ac:dyDescent="0.25">
      <c r="A216" s="14" t="s">
        <v>306</v>
      </c>
      <c r="B216" s="44"/>
      <c r="C216" s="39">
        <v>20</v>
      </c>
      <c r="D216" s="22"/>
      <c r="E216" s="22"/>
      <c r="F216" s="27">
        <f t="shared" si="51"/>
        <v>20</v>
      </c>
      <c r="G216" s="10"/>
    </row>
    <row r="217" spans="1:7" ht="15.75" x14ac:dyDescent="0.25">
      <c r="A217" s="14" t="s">
        <v>285</v>
      </c>
      <c r="B217" s="44"/>
      <c r="C217" s="39">
        <v>20</v>
      </c>
      <c r="D217" s="22"/>
      <c r="E217" s="22"/>
      <c r="F217" s="27">
        <f t="shared" si="51"/>
        <v>20</v>
      </c>
      <c r="G217" s="10"/>
    </row>
    <row r="218" spans="1:7" ht="15.75" x14ac:dyDescent="0.25">
      <c r="A218" s="14" t="s">
        <v>286</v>
      </c>
      <c r="B218" s="44"/>
      <c r="C218" s="39">
        <v>70</v>
      </c>
      <c r="D218" s="22"/>
      <c r="E218" s="22"/>
      <c r="F218" s="27">
        <f t="shared" si="51"/>
        <v>70</v>
      </c>
      <c r="G218" s="10"/>
    </row>
    <row r="219" spans="1:7" ht="15.75" x14ac:dyDescent="0.25">
      <c r="A219" s="14" t="s">
        <v>290</v>
      </c>
      <c r="B219" s="44"/>
      <c r="C219" s="39">
        <v>70</v>
      </c>
      <c r="D219" s="22"/>
      <c r="E219" s="22"/>
      <c r="F219" s="27">
        <f t="shared" si="51"/>
        <v>70</v>
      </c>
      <c r="G219" s="10"/>
    </row>
    <row r="220" spans="1:7" ht="15.75" x14ac:dyDescent="0.25">
      <c r="A220" s="14" t="s">
        <v>287</v>
      </c>
      <c r="B220" s="44"/>
      <c r="C220" s="39">
        <v>30</v>
      </c>
      <c r="D220" s="22"/>
      <c r="E220" s="22"/>
      <c r="F220" s="27">
        <f t="shared" si="51"/>
        <v>30</v>
      </c>
      <c r="G220" s="10"/>
    </row>
    <row r="221" spans="1:7" ht="15.75" x14ac:dyDescent="0.25">
      <c r="A221" s="14" t="s">
        <v>321</v>
      </c>
      <c r="B221" s="44"/>
      <c r="C221" s="39">
        <v>5</v>
      </c>
      <c r="D221" s="27"/>
      <c r="E221" s="27"/>
      <c r="F221" s="27">
        <f t="shared" si="51"/>
        <v>5</v>
      </c>
      <c r="G221" s="10"/>
    </row>
    <row r="222" spans="1:7" ht="15.75" x14ac:dyDescent="0.25">
      <c r="A222" s="14" t="s">
        <v>443</v>
      </c>
      <c r="B222" s="44"/>
      <c r="C222" s="39">
        <v>5</v>
      </c>
      <c r="D222" s="27"/>
      <c r="E222" s="27"/>
      <c r="F222" s="27">
        <f t="shared" si="51"/>
        <v>5</v>
      </c>
      <c r="G222" s="10"/>
    </row>
    <row r="223" spans="1:7" ht="15.75" x14ac:dyDescent="0.25">
      <c r="A223" s="14" t="s">
        <v>444</v>
      </c>
      <c r="B223" s="44"/>
      <c r="C223" s="39">
        <v>100</v>
      </c>
      <c r="D223" s="22"/>
      <c r="E223" s="22"/>
      <c r="F223" s="27">
        <f t="shared" si="51"/>
        <v>100</v>
      </c>
      <c r="G223" s="10"/>
    </row>
    <row r="224" spans="1:7" ht="15.75" x14ac:dyDescent="0.25">
      <c r="A224" s="14" t="s">
        <v>314</v>
      </c>
      <c r="B224" s="44"/>
      <c r="C224" s="39">
        <v>5</v>
      </c>
      <c r="D224" s="22"/>
      <c r="E224" s="22"/>
      <c r="F224" s="27">
        <f t="shared" si="51"/>
        <v>5</v>
      </c>
      <c r="G224" s="10"/>
    </row>
    <row r="225" spans="1:7" ht="15.75" x14ac:dyDescent="0.25">
      <c r="A225" s="14" t="s">
        <v>450</v>
      </c>
      <c r="B225" s="44"/>
      <c r="C225" s="39">
        <v>0</v>
      </c>
      <c r="D225" s="27">
        <v>0</v>
      </c>
      <c r="E225" s="27"/>
      <c r="F225" s="27">
        <f t="shared" si="51"/>
        <v>0</v>
      </c>
      <c r="G225" s="10"/>
    </row>
    <row r="226" spans="1:7" ht="15.75" x14ac:dyDescent="0.25">
      <c r="A226" s="14" t="s">
        <v>322</v>
      </c>
      <c r="B226" s="44"/>
      <c r="C226" s="39">
        <v>74</v>
      </c>
      <c r="D226" s="27"/>
      <c r="E226" s="27"/>
      <c r="F226" s="27">
        <f t="shared" si="51"/>
        <v>74</v>
      </c>
      <c r="G226" s="10"/>
    </row>
    <row r="227" spans="1:7" ht="15.75" x14ac:dyDescent="0.25">
      <c r="A227" s="18" t="s">
        <v>336</v>
      </c>
      <c r="B227" s="18"/>
      <c r="C227" s="39">
        <v>10</v>
      </c>
      <c r="D227" s="22"/>
      <c r="E227" s="22"/>
      <c r="F227" s="27">
        <f t="shared" si="51"/>
        <v>10</v>
      </c>
      <c r="G227" s="10"/>
    </row>
    <row r="228" spans="1:7" ht="15.75" x14ac:dyDescent="0.25">
      <c r="A228" s="59" t="s">
        <v>136</v>
      </c>
      <c r="B228" s="13"/>
      <c r="C228" s="60">
        <f>+C231+C234+C235+C236+C237+C238+C239+C240+C241+C242+C229+C230+C232+C233</f>
        <v>835</v>
      </c>
      <c r="D228" s="60">
        <f t="shared" ref="D228:F228" si="52">+D231+D234+D235+D236+D237+D238+D239+D240+D241+D242+D229+D230+D232+D233</f>
        <v>0</v>
      </c>
      <c r="E228" s="60">
        <f t="shared" si="52"/>
        <v>0</v>
      </c>
      <c r="F228" s="60">
        <f t="shared" si="52"/>
        <v>835</v>
      </c>
      <c r="G228" s="10"/>
    </row>
    <row r="229" spans="1:7" ht="15.75" x14ac:dyDescent="0.25">
      <c r="A229" s="14" t="s">
        <v>450</v>
      </c>
      <c r="B229" s="13"/>
      <c r="C229" s="61">
        <v>60</v>
      </c>
      <c r="D229" s="61"/>
      <c r="E229" s="61">
        <v>0</v>
      </c>
      <c r="F229" s="61">
        <f>+C229+D229+E229</f>
        <v>60</v>
      </c>
      <c r="G229" s="10"/>
    </row>
    <row r="230" spans="1:7" ht="15.75" x14ac:dyDescent="0.25">
      <c r="A230" s="14" t="s">
        <v>321</v>
      </c>
      <c r="B230" s="13"/>
      <c r="C230" s="61">
        <v>201</v>
      </c>
      <c r="D230" s="61"/>
      <c r="E230" s="61">
        <v>0</v>
      </c>
      <c r="F230" s="61">
        <f t="shared" ref="F230:F235" si="53">+C230+D230+E230</f>
        <v>201</v>
      </c>
      <c r="G230" s="10"/>
    </row>
    <row r="231" spans="1:7" ht="15.75" x14ac:dyDescent="0.25">
      <c r="A231" s="14" t="s">
        <v>446</v>
      </c>
      <c r="B231" s="13"/>
      <c r="C231" s="61">
        <v>10</v>
      </c>
      <c r="D231" s="22"/>
      <c r="E231" s="22"/>
      <c r="F231" s="61">
        <f t="shared" si="53"/>
        <v>10</v>
      </c>
      <c r="G231" s="10"/>
    </row>
    <row r="232" spans="1:7" ht="15.75" x14ac:dyDescent="0.25">
      <c r="A232" s="14" t="s">
        <v>443</v>
      </c>
      <c r="B232" s="13"/>
      <c r="C232" s="61">
        <v>56</v>
      </c>
      <c r="D232" s="27"/>
      <c r="E232" s="22"/>
      <c r="F232" s="61">
        <f t="shared" si="53"/>
        <v>56</v>
      </c>
      <c r="G232" s="10"/>
    </row>
    <row r="233" spans="1:7" ht="15.75" x14ac:dyDescent="0.25">
      <c r="A233" s="14" t="s">
        <v>322</v>
      </c>
      <c r="B233" s="13"/>
      <c r="C233" s="61">
        <v>147</v>
      </c>
      <c r="D233" s="27"/>
      <c r="E233" s="22"/>
      <c r="F233" s="61">
        <v>147</v>
      </c>
      <c r="G233" s="10"/>
    </row>
    <row r="234" spans="1:7" ht="15.75" x14ac:dyDescent="0.25">
      <c r="A234" s="14" t="s">
        <v>447</v>
      </c>
      <c r="B234" s="13"/>
      <c r="C234" s="61">
        <v>10</v>
      </c>
      <c r="D234" s="22"/>
      <c r="E234" s="22"/>
      <c r="F234" s="61">
        <f t="shared" si="53"/>
        <v>10</v>
      </c>
      <c r="G234" s="10"/>
    </row>
    <row r="235" spans="1:7" ht="31.5" x14ac:dyDescent="0.25">
      <c r="A235" s="14" t="s">
        <v>448</v>
      </c>
      <c r="B235" s="13"/>
      <c r="C235" s="61">
        <v>50</v>
      </c>
      <c r="D235" s="22"/>
      <c r="E235" s="22"/>
      <c r="F235" s="61">
        <f t="shared" si="53"/>
        <v>50</v>
      </c>
      <c r="G235" s="10"/>
    </row>
    <row r="236" spans="1:7" ht="15.75" x14ac:dyDescent="0.25">
      <c r="A236" s="14" t="s">
        <v>449</v>
      </c>
      <c r="B236" s="13"/>
      <c r="C236" s="61">
        <v>10</v>
      </c>
      <c r="D236" s="22"/>
      <c r="E236" s="22"/>
      <c r="F236" s="27">
        <f t="shared" si="51"/>
        <v>10</v>
      </c>
      <c r="G236" s="10"/>
    </row>
    <row r="237" spans="1:7" ht="15.75" x14ac:dyDescent="0.25">
      <c r="A237" s="14" t="s">
        <v>451</v>
      </c>
      <c r="B237" s="13"/>
      <c r="C237" s="61">
        <v>10</v>
      </c>
      <c r="D237" s="22"/>
      <c r="E237" s="22"/>
      <c r="F237" s="27">
        <f t="shared" si="51"/>
        <v>10</v>
      </c>
      <c r="G237" s="10"/>
    </row>
    <row r="238" spans="1:7" ht="15.75" x14ac:dyDescent="0.25">
      <c r="A238" s="14" t="s">
        <v>452</v>
      </c>
      <c r="B238" s="13"/>
      <c r="C238" s="61">
        <v>10</v>
      </c>
      <c r="D238" s="22"/>
      <c r="E238" s="22"/>
      <c r="F238" s="27">
        <f t="shared" si="51"/>
        <v>10</v>
      </c>
      <c r="G238" s="10"/>
    </row>
    <row r="239" spans="1:7" ht="15.75" x14ac:dyDescent="0.25">
      <c r="A239" s="14" t="s">
        <v>453</v>
      </c>
      <c r="B239" s="13"/>
      <c r="C239" s="61">
        <v>70</v>
      </c>
      <c r="D239" s="22"/>
      <c r="E239" s="22"/>
      <c r="F239" s="27">
        <f t="shared" si="51"/>
        <v>70</v>
      </c>
      <c r="G239" s="10"/>
    </row>
    <row r="240" spans="1:7" ht="15.75" x14ac:dyDescent="0.25">
      <c r="A240" s="14" t="s">
        <v>442</v>
      </c>
      <c r="B240" s="13"/>
      <c r="C240" s="61">
        <v>100</v>
      </c>
      <c r="D240" s="22"/>
      <c r="E240" s="22"/>
      <c r="F240" s="27">
        <f t="shared" si="51"/>
        <v>100</v>
      </c>
      <c r="G240" s="10"/>
    </row>
    <row r="241" spans="1:7" ht="15.75" x14ac:dyDescent="0.25">
      <c r="A241" s="14" t="s">
        <v>421</v>
      </c>
      <c r="B241" s="13"/>
      <c r="C241" s="61">
        <v>91</v>
      </c>
      <c r="D241" s="22"/>
      <c r="E241" s="22"/>
      <c r="F241" s="27">
        <f t="shared" si="51"/>
        <v>91</v>
      </c>
      <c r="G241" s="10"/>
    </row>
    <row r="242" spans="1:7" ht="34.5" customHeight="1" x14ac:dyDescent="0.25">
      <c r="A242" s="14" t="s">
        <v>323</v>
      </c>
      <c r="B242" s="44"/>
      <c r="C242" s="27">
        <v>10</v>
      </c>
      <c r="D242" s="22"/>
      <c r="E242" s="22"/>
      <c r="F242" s="27">
        <f t="shared" si="51"/>
        <v>10</v>
      </c>
      <c r="G242" s="10"/>
    </row>
    <row r="243" spans="1:7" ht="15.75" x14ac:dyDescent="0.25">
      <c r="A243" s="20" t="s">
        <v>95</v>
      </c>
      <c r="B243" s="13" t="s">
        <v>90</v>
      </c>
      <c r="C243" s="22">
        <f>+C244+C245+C246</f>
        <v>3966</v>
      </c>
      <c r="D243" s="22">
        <f t="shared" ref="D243:F243" si="54">+D244+D245+D246</f>
        <v>0</v>
      </c>
      <c r="E243" s="22">
        <f t="shared" si="54"/>
        <v>0</v>
      </c>
      <c r="F243" s="22">
        <f t="shared" si="54"/>
        <v>3966</v>
      </c>
      <c r="G243" s="10"/>
    </row>
    <row r="244" spans="1:7" ht="15.75" x14ac:dyDescent="0.25">
      <c r="A244" s="12" t="s">
        <v>2</v>
      </c>
      <c r="B244" s="44"/>
      <c r="C244" s="27">
        <v>2248</v>
      </c>
      <c r="D244" s="22"/>
      <c r="E244" s="22"/>
      <c r="F244" s="27">
        <f t="shared" si="51"/>
        <v>2248</v>
      </c>
      <c r="G244" s="10"/>
    </row>
    <row r="245" spans="1:7" ht="15.75" x14ac:dyDescent="0.25">
      <c r="A245" s="12" t="s">
        <v>57</v>
      </c>
      <c r="B245" s="44"/>
      <c r="C245" s="27">
        <v>1500</v>
      </c>
      <c r="D245" s="27"/>
      <c r="E245" s="27"/>
      <c r="F245" s="27">
        <f t="shared" si="51"/>
        <v>1500</v>
      </c>
      <c r="G245" s="10"/>
    </row>
    <row r="246" spans="1:7" ht="15.75" x14ac:dyDescent="0.25">
      <c r="A246" s="12" t="s">
        <v>143</v>
      </c>
      <c r="B246" s="13"/>
      <c r="C246" s="27">
        <v>218</v>
      </c>
      <c r="D246" s="22"/>
      <c r="E246" s="22"/>
      <c r="F246" s="27">
        <f t="shared" si="51"/>
        <v>218</v>
      </c>
      <c r="G246" s="10"/>
    </row>
    <row r="247" spans="1:7" ht="15.75" x14ac:dyDescent="0.25">
      <c r="A247" s="20" t="s">
        <v>372</v>
      </c>
      <c r="B247" s="13" t="s">
        <v>373</v>
      </c>
      <c r="C247" s="28">
        <v>550</v>
      </c>
      <c r="D247" s="22"/>
      <c r="E247" s="22"/>
      <c r="F247" s="22">
        <f t="shared" si="51"/>
        <v>550</v>
      </c>
      <c r="G247" s="10"/>
    </row>
    <row r="248" spans="1:7" ht="15" customHeight="1" x14ac:dyDescent="0.25">
      <c r="A248" s="20" t="s">
        <v>376</v>
      </c>
      <c r="B248" s="58" t="s">
        <v>96</v>
      </c>
      <c r="C248" s="60">
        <f>+C249+C250+C252+C255+C256+C259+C260+C261+C262+C263+C264+C265+C266+C267+C268+C254+C251+C253+C257+C258</f>
        <v>1140</v>
      </c>
      <c r="D248" s="60">
        <f t="shared" ref="D248:F248" si="55">+D249+D250+D252+D255+D256+D259+D260+D261+D262+D263+D264+D265+D266+D267+D268+D254+D251+D253+D257+D258</f>
        <v>35</v>
      </c>
      <c r="E248" s="60">
        <f t="shared" si="55"/>
        <v>0</v>
      </c>
      <c r="F248" s="60">
        <f t="shared" si="55"/>
        <v>1175</v>
      </c>
      <c r="G248" s="10"/>
    </row>
    <row r="249" spans="1:7" ht="35.25" customHeight="1" x14ac:dyDescent="0.25">
      <c r="A249" s="14" t="s">
        <v>296</v>
      </c>
      <c r="B249" s="46"/>
      <c r="C249" s="61">
        <v>80</v>
      </c>
      <c r="D249" s="22"/>
      <c r="E249" s="22"/>
      <c r="F249" s="27">
        <f t="shared" si="51"/>
        <v>80</v>
      </c>
      <c r="G249" s="10"/>
    </row>
    <row r="250" spans="1:7" ht="15.75" x14ac:dyDescent="0.25">
      <c r="A250" s="14" t="s">
        <v>304</v>
      </c>
      <c r="B250" s="46"/>
      <c r="C250" s="27">
        <v>40</v>
      </c>
      <c r="D250" s="22"/>
      <c r="E250" s="22"/>
      <c r="F250" s="27">
        <f t="shared" si="51"/>
        <v>40</v>
      </c>
      <c r="G250" s="10"/>
    </row>
    <row r="251" spans="1:7" ht="15.75" x14ac:dyDescent="0.25">
      <c r="A251" s="14" t="s">
        <v>514</v>
      </c>
      <c r="B251" s="46"/>
      <c r="C251" s="27">
        <v>20</v>
      </c>
      <c r="D251" s="22"/>
      <c r="E251" s="22"/>
      <c r="F251" s="27">
        <f t="shared" si="51"/>
        <v>20</v>
      </c>
      <c r="G251" s="10"/>
    </row>
    <row r="252" spans="1:7" ht="15.75" x14ac:dyDescent="0.25">
      <c r="A252" s="14" t="s">
        <v>343</v>
      </c>
      <c r="B252" s="46"/>
      <c r="C252" s="27">
        <v>100</v>
      </c>
      <c r="D252" s="22"/>
      <c r="E252" s="22"/>
      <c r="F252" s="27">
        <f t="shared" si="51"/>
        <v>100</v>
      </c>
      <c r="G252" s="10"/>
    </row>
    <row r="253" spans="1:7" ht="15.75" x14ac:dyDescent="0.25">
      <c r="A253" s="14" t="s">
        <v>540</v>
      </c>
      <c r="B253" s="46"/>
      <c r="C253" s="27">
        <v>30</v>
      </c>
      <c r="D253" s="27"/>
      <c r="E253" s="27"/>
      <c r="F253" s="27">
        <f t="shared" si="51"/>
        <v>30</v>
      </c>
      <c r="G253" s="10"/>
    </row>
    <row r="254" spans="1:7" ht="15.75" x14ac:dyDescent="0.25">
      <c r="A254" s="14" t="s">
        <v>410</v>
      </c>
      <c r="B254" s="46"/>
      <c r="C254" s="27">
        <v>60</v>
      </c>
      <c r="D254" s="22">
        <v>35</v>
      </c>
      <c r="E254" s="22"/>
      <c r="F254" s="27">
        <f t="shared" si="51"/>
        <v>95</v>
      </c>
      <c r="G254" s="10"/>
    </row>
    <row r="255" spans="1:7" ht="15.75" x14ac:dyDescent="0.25">
      <c r="A255" s="14" t="s">
        <v>233</v>
      </c>
      <c r="B255" s="46"/>
      <c r="C255" s="27">
        <v>50</v>
      </c>
      <c r="D255" s="22"/>
      <c r="E255" s="22"/>
      <c r="F255" s="27">
        <f t="shared" si="51"/>
        <v>50</v>
      </c>
      <c r="G255" s="10"/>
    </row>
    <row r="256" spans="1:7" ht="36" customHeight="1" x14ac:dyDescent="0.25">
      <c r="A256" s="14" t="s">
        <v>272</v>
      </c>
      <c r="B256" s="46"/>
      <c r="C256" s="27">
        <v>130</v>
      </c>
      <c r="D256" s="22"/>
      <c r="E256" s="27"/>
      <c r="F256" s="27">
        <f t="shared" si="51"/>
        <v>130</v>
      </c>
      <c r="G256" s="10"/>
    </row>
    <row r="257" spans="1:7" ht="20.25" customHeight="1" x14ac:dyDescent="0.25">
      <c r="A257" s="14" t="s">
        <v>557</v>
      </c>
      <c r="B257" s="45"/>
      <c r="C257" s="27">
        <v>10</v>
      </c>
      <c r="D257" s="27"/>
      <c r="E257" s="27"/>
      <c r="F257" s="27">
        <v>10</v>
      </c>
      <c r="G257" s="10"/>
    </row>
    <row r="258" spans="1:7" ht="21" customHeight="1" x14ac:dyDescent="0.25">
      <c r="A258" s="14" t="s">
        <v>558</v>
      </c>
      <c r="B258" s="45"/>
      <c r="C258" s="27">
        <v>60</v>
      </c>
      <c r="D258" s="27"/>
      <c r="E258" s="27"/>
      <c r="F258" s="27">
        <v>60</v>
      </c>
      <c r="G258" s="10"/>
    </row>
    <row r="259" spans="1:7" ht="15.75" x14ac:dyDescent="0.25">
      <c r="A259" s="14" t="s">
        <v>307</v>
      </c>
      <c r="B259" s="45"/>
      <c r="C259" s="27">
        <v>50</v>
      </c>
      <c r="D259" s="22"/>
      <c r="E259" s="22"/>
      <c r="F259" s="27">
        <f t="shared" si="51"/>
        <v>50</v>
      </c>
      <c r="G259" s="10"/>
    </row>
    <row r="260" spans="1:7" ht="15.75" x14ac:dyDescent="0.25">
      <c r="A260" s="14" t="s">
        <v>273</v>
      </c>
      <c r="B260" s="45"/>
      <c r="C260" s="27">
        <v>10</v>
      </c>
      <c r="D260" s="22"/>
      <c r="E260" s="22"/>
      <c r="F260" s="27">
        <f t="shared" si="51"/>
        <v>10</v>
      </c>
      <c r="G260" s="10"/>
    </row>
    <row r="261" spans="1:7" ht="15.75" x14ac:dyDescent="0.25">
      <c r="A261" s="14" t="s">
        <v>251</v>
      </c>
      <c r="B261" s="45"/>
      <c r="C261" s="27">
        <v>20</v>
      </c>
      <c r="D261" s="22"/>
      <c r="E261" s="22"/>
      <c r="F261" s="27">
        <f t="shared" si="51"/>
        <v>20</v>
      </c>
      <c r="G261" s="10"/>
    </row>
    <row r="262" spans="1:7" ht="15.75" x14ac:dyDescent="0.25">
      <c r="A262" s="14" t="s">
        <v>274</v>
      </c>
      <c r="B262" s="46"/>
      <c r="C262" s="27">
        <v>20</v>
      </c>
      <c r="D262" s="22"/>
      <c r="E262" s="22"/>
      <c r="F262" s="27">
        <f t="shared" si="51"/>
        <v>20</v>
      </c>
      <c r="G262" s="10"/>
    </row>
    <row r="263" spans="1:7" ht="15.75" x14ac:dyDescent="0.25">
      <c r="A263" s="14" t="s">
        <v>234</v>
      </c>
      <c r="B263" s="45"/>
      <c r="C263" s="27">
        <v>200</v>
      </c>
      <c r="D263" s="22"/>
      <c r="E263" s="22"/>
      <c r="F263" s="27">
        <f t="shared" si="51"/>
        <v>200</v>
      </c>
      <c r="G263" s="10"/>
    </row>
    <row r="264" spans="1:7" ht="30.75" customHeight="1" x14ac:dyDescent="0.25">
      <c r="A264" s="14" t="s">
        <v>268</v>
      </c>
      <c r="B264" s="45"/>
      <c r="C264" s="27">
        <v>50</v>
      </c>
      <c r="D264" s="22"/>
      <c r="E264" s="22"/>
      <c r="F264" s="27">
        <f t="shared" si="51"/>
        <v>50</v>
      </c>
      <c r="G264" s="10"/>
    </row>
    <row r="265" spans="1:7" ht="15.75" x14ac:dyDescent="0.25">
      <c r="A265" s="14" t="s">
        <v>275</v>
      </c>
      <c r="B265" s="46"/>
      <c r="C265" s="27">
        <v>50</v>
      </c>
      <c r="D265" s="22"/>
      <c r="E265" s="22"/>
      <c r="F265" s="27">
        <f t="shared" si="51"/>
        <v>50</v>
      </c>
      <c r="G265" s="10"/>
    </row>
    <row r="266" spans="1:7" ht="31.5" x14ac:dyDescent="0.25">
      <c r="A266" s="14" t="s">
        <v>308</v>
      </c>
      <c r="B266" s="46"/>
      <c r="C266" s="39">
        <v>80</v>
      </c>
      <c r="D266" s="22"/>
      <c r="E266" s="22"/>
      <c r="F266" s="27">
        <f t="shared" si="51"/>
        <v>80</v>
      </c>
      <c r="G266" s="10"/>
    </row>
    <row r="267" spans="1:7" ht="31.5" x14ac:dyDescent="0.25">
      <c r="A267" s="14" t="s">
        <v>293</v>
      </c>
      <c r="B267" s="45"/>
      <c r="C267" s="39">
        <v>40</v>
      </c>
      <c r="D267" s="22"/>
      <c r="E267" s="22"/>
      <c r="F267" s="27">
        <f t="shared" si="51"/>
        <v>40</v>
      </c>
      <c r="G267" s="10"/>
    </row>
    <row r="268" spans="1:7" ht="15.75" x14ac:dyDescent="0.25">
      <c r="A268" s="14" t="s">
        <v>220</v>
      </c>
      <c r="B268" s="45"/>
      <c r="C268" s="39">
        <v>40</v>
      </c>
      <c r="D268" s="22"/>
      <c r="E268" s="22"/>
      <c r="F268" s="27">
        <f t="shared" si="51"/>
        <v>40</v>
      </c>
      <c r="G268" s="10"/>
    </row>
    <row r="269" spans="1:7" ht="15.75" x14ac:dyDescent="0.25">
      <c r="A269" s="20" t="s">
        <v>44</v>
      </c>
      <c r="B269" s="58" t="s">
        <v>156</v>
      </c>
      <c r="C269" s="60">
        <f>+C270+C271+C272+C274+C275+C276+C273</f>
        <v>808</v>
      </c>
      <c r="D269" s="60">
        <f t="shared" ref="D269:F269" si="56">+D270+D271+D272+D274+D275+D276+D273</f>
        <v>0</v>
      </c>
      <c r="E269" s="60">
        <f t="shared" si="56"/>
        <v>0</v>
      </c>
      <c r="F269" s="60">
        <f t="shared" si="56"/>
        <v>808</v>
      </c>
      <c r="G269" s="10"/>
    </row>
    <row r="270" spans="1:7" ht="15.75" x14ac:dyDescent="0.25">
      <c r="A270" s="12" t="s">
        <v>350</v>
      </c>
      <c r="B270" s="58"/>
      <c r="C270" s="61">
        <v>292</v>
      </c>
      <c r="D270" s="27"/>
      <c r="E270" s="22"/>
      <c r="F270" s="27">
        <f t="shared" si="51"/>
        <v>292</v>
      </c>
      <c r="G270" s="10"/>
    </row>
    <row r="271" spans="1:7" ht="23.25" customHeight="1" x14ac:dyDescent="0.25">
      <c r="A271" s="14" t="s">
        <v>269</v>
      </c>
      <c r="B271" s="46"/>
      <c r="C271" s="27">
        <v>100</v>
      </c>
      <c r="D271" s="22"/>
      <c r="E271" s="22"/>
      <c r="F271" s="27">
        <f t="shared" si="51"/>
        <v>100</v>
      </c>
      <c r="G271" s="10"/>
    </row>
    <row r="272" spans="1:7" ht="23.25" customHeight="1" x14ac:dyDescent="0.25">
      <c r="A272" s="98" t="s">
        <v>454</v>
      </c>
      <c r="B272" s="45"/>
      <c r="C272" s="55">
        <v>0</v>
      </c>
      <c r="D272" s="22">
        <v>0</v>
      </c>
      <c r="E272" s="27">
        <v>0</v>
      </c>
      <c r="F272" s="27">
        <f t="shared" si="51"/>
        <v>0</v>
      </c>
      <c r="G272" s="10"/>
    </row>
    <row r="273" spans="1:7" ht="23.25" customHeight="1" x14ac:dyDescent="0.25">
      <c r="A273" s="98" t="s">
        <v>515</v>
      </c>
      <c r="B273" s="45"/>
      <c r="C273" s="55">
        <v>10</v>
      </c>
      <c r="D273" s="22"/>
      <c r="E273" s="22"/>
      <c r="F273" s="27">
        <f t="shared" si="51"/>
        <v>10</v>
      </c>
      <c r="G273" s="10"/>
    </row>
    <row r="274" spans="1:7" ht="23.25" customHeight="1" x14ac:dyDescent="0.25">
      <c r="A274" s="98" t="s">
        <v>455</v>
      </c>
      <c r="B274" s="45"/>
      <c r="C274" s="55">
        <v>201</v>
      </c>
      <c r="D274" s="27"/>
      <c r="E274" s="22"/>
      <c r="F274" s="27">
        <f t="shared" si="51"/>
        <v>201</v>
      </c>
      <c r="G274" s="10"/>
    </row>
    <row r="275" spans="1:7" ht="51" customHeight="1" x14ac:dyDescent="0.25">
      <c r="A275" s="69" t="s">
        <v>456</v>
      </c>
      <c r="B275" s="45"/>
      <c r="C275" s="55">
        <v>200</v>
      </c>
      <c r="D275" s="27"/>
      <c r="E275" s="22"/>
      <c r="F275" s="27">
        <f t="shared" si="51"/>
        <v>200</v>
      </c>
      <c r="G275" s="10"/>
    </row>
    <row r="276" spans="1:7" ht="54" customHeight="1" x14ac:dyDescent="0.25">
      <c r="A276" s="50" t="s">
        <v>351</v>
      </c>
      <c r="B276" s="45"/>
      <c r="C276" s="55">
        <v>5</v>
      </c>
      <c r="D276" s="22"/>
      <c r="E276" s="22"/>
      <c r="F276" s="27">
        <f t="shared" si="51"/>
        <v>5</v>
      </c>
      <c r="G276" s="10"/>
    </row>
    <row r="277" spans="1:7" ht="15.75" x14ac:dyDescent="0.25">
      <c r="A277" s="62" t="s">
        <v>261</v>
      </c>
      <c r="B277" s="63" t="s">
        <v>262</v>
      </c>
      <c r="C277" s="64">
        <f>+C278</f>
        <v>966</v>
      </c>
      <c r="D277" s="64">
        <f t="shared" ref="D277:F277" si="57">+D278</f>
        <v>0</v>
      </c>
      <c r="E277" s="64">
        <f t="shared" si="57"/>
        <v>0</v>
      </c>
      <c r="F277" s="64">
        <f t="shared" si="57"/>
        <v>966</v>
      </c>
      <c r="G277" s="10"/>
    </row>
    <row r="278" spans="1:7" ht="34.5" customHeight="1" x14ac:dyDescent="0.25">
      <c r="A278" s="65" t="s">
        <v>263</v>
      </c>
      <c r="B278" s="45"/>
      <c r="C278" s="108">
        <v>966</v>
      </c>
      <c r="D278" s="55"/>
      <c r="E278" s="64"/>
      <c r="F278" s="55">
        <f t="shared" si="51"/>
        <v>966</v>
      </c>
      <c r="G278" s="10"/>
    </row>
    <row r="279" spans="1:7" ht="17.25" customHeight="1" x14ac:dyDescent="0.25">
      <c r="A279" s="50" t="s">
        <v>264</v>
      </c>
      <c r="B279" s="48"/>
      <c r="C279" s="109"/>
      <c r="D279" s="66"/>
      <c r="E279" s="66"/>
      <c r="F279" s="57">
        <f t="shared" si="51"/>
        <v>0</v>
      </c>
      <c r="G279" s="10"/>
    </row>
    <row r="280" spans="1:7" ht="15.75" x14ac:dyDescent="0.25">
      <c r="A280" s="24" t="s">
        <v>98</v>
      </c>
      <c r="B280" s="49" t="s">
        <v>97</v>
      </c>
      <c r="C280" s="66">
        <f>+C281+C282+C283+C284+C285</f>
        <v>50015</v>
      </c>
      <c r="D280" s="66">
        <f t="shared" ref="D280:F280" si="58">+D281+D282+D283+D284+D285</f>
        <v>0</v>
      </c>
      <c r="E280" s="66">
        <f t="shared" si="58"/>
        <v>0</v>
      </c>
      <c r="F280" s="66">
        <f t="shared" si="58"/>
        <v>50015</v>
      </c>
      <c r="G280" s="10"/>
    </row>
    <row r="281" spans="1:7" ht="15.75" x14ac:dyDescent="0.25">
      <c r="A281" s="20" t="s">
        <v>11</v>
      </c>
      <c r="B281" s="67" t="s">
        <v>99</v>
      </c>
      <c r="C281" s="22">
        <f>C287+C292+C312+C316</f>
        <v>19978</v>
      </c>
      <c r="D281" s="22">
        <f t="shared" ref="D281:F281" si="59">D287+D292+D312+D316</f>
        <v>0</v>
      </c>
      <c r="E281" s="22">
        <f t="shared" si="59"/>
        <v>0</v>
      </c>
      <c r="F281" s="22">
        <f t="shared" si="59"/>
        <v>19978</v>
      </c>
      <c r="G281" s="10"/>
    </row>
    <row r="282" spans="1:7" ht="15.75" x14ac:dyDescent="0.25">
      <c r="A282" s="20" t="s">
        <v>12</v>
      </c>
      <c r="B282" s="13" t="s">
        <v>100</v>
      </c>
      <c r="C282" s="22">
        <f>+C293+C313+C317+C288</f>
        <v>5022</v>
      </c>
      <c r="D282" s="22">
        <f t="shared" ref="D282:F282" si="60">+D293+D313+D317+D288</f>
        <v>0</v>
      </c>
      <c r="E282" s="22">
        <f t="shared" si="60"/>
        <v>0</v>
      </c>
      <c r="F282" s="22">
        <f t="shared" si="60"/>
        <v>5022</v>
      </c>
      <c r="G282" s="10"/>
    </row>
    <row r="283" spans="1:7" ht="15.75" x14ac:dyDescent="0.25">
      <c r="A283" s="20" t="s">
        <v>14</v>
      </c>
      <c r="B283" s="13" t="s">
        <v>101</v>
      </c>
      <c r="C283" s="22">
        <f>+C294+C307</f>
        <v>24746</v>
      </c>
      <c r="D283" s="22">
        <f t="shared" ref="D283:F283" si="61">+D294+D307</f>
        <v>0</v>
      </c>
      <c r="E283" s="22">
        <f t="shared" si="61"/>
        <v>0</v>
      </c>
      <c r="F283" s="22">
        <f t="shared" si="61"/>
        <v>24746</v>
      </c>
      <c r="G283" s="10"/>
    </row>
    <row r="284" spans="1:7" ht="15.75" x14ac:dyDescent="0.25">
      <c r="A284" s="24" t="s">
        <v>205</v>
      </c>
      <c r="B284" s="49" t="s">
        <v>206</v>
      </c>
      <c r="C284" s="22">
        <f>C300</f>
        <v>110</v>
      </c>
      <c r="D284" s="22"/>
      <c r="E284" s="22"/>
      <c r="F284" s="22">
        <f t="shared" ref="F284:F348" si="62">+C284+D284+E284</f>
        <v>110</v>
      </c>
      <c r="G284" s="10"/>
    </row>
    <row r="285" spans="1:7" ht="15.75" x14ac:dyDescent="0.25">
      <c r="A285" s="20" t="s">
        <v>13</v>
      </c>
      <c r="B285" s="13" t="s">
        <v>140</v>
      </c>
      <c r="C285" s="22">
        <f>+C289+C314+C318</f>
        <v>159</v>
      </c>
      <c r="D285" s="22">
        <f t="shared" ref="D285:F285" si="63">+D289+D314+D318</f>
        <v>0</v>
      </c>
      <c r="E285" s="22">
        <f t="shared" si="63"/>
        <v>0</v>
      </c>
      <c r="F285" s="22">
        <f t="shared" si="63"/>
        <v>159</v>
      </c>
      <c r="G285" s="10"/>
    </row>
    <row r="286" spans="1:7" ht="15.75" x14ac:dyDescent="0.25">
      <c r="A286" s="20" t="s">
        <v>217</v>
      </c>
      <c r="B286" s="13" t="s">
        <v>102</v>
      </c>
      <c r="C286" s="22">
        <f>+C287+C288+C289</f>
        <v>4827</v>
      </c>
      <c r="D286" s="22"/>
      <c r="E286" s="22"/>
      <c r="F286" s="22">
        <f t="shared" si="62"/>
        <v>4827</v>
      </c>
      <c r="G286" s="10"/>
    </row>
    <row r="287" spans="1:7" ht="15.75" x14ac:dyDescent="0.25">
      <c r="A287" s="12" t="s">
        <v>2</v>
      </c>
      <c r="B287" s="44"/>
      <c r="C287" s="27">
        <v>3140</v>
      </c>
      <c r="D287" s="22"/>
      <c r="E287" s="22"/>
      <c r="F287" s="27">
        <f t="shared" si="62"/>
        <v>3140</v>
      </c>
      <c r="G287" s="10"/>
    </row>
    <row r="288" spans="1:7" ht="15.75" x14ac:dyDescent="0.25">
      <c r="A288" s="12" t="s">
        <v>57</v>
      </c>
      <c r="B288" s="44"/>
      <c r="C288" s="27">
        <v>1627</v>
      </c>
      <c r="D288" s="22"/>
      <c r="E288" s="22"/>
      <c r="F288" s="27">
        <f t="shared" si="62"/>
        <v>1627</v>
      </c>
      <c r="G288" s="10"/>
    </row>
    <row r="289" spans="1:7" ht="15.75" x14ac:dyDescent="0.25">
      <c r="A289" s="12" t="s">
        <v>13</v>
      </c>
      <c r="B289" s="44"/>
      <c r="C289" s="27">
        <v>60</v>
      </c>
      <c r="D289" s="27"/>
      <c r="E289" s="22"/>
      <c r="F289" s="27">
        <f t="shared" si="62"/>
        <v>60</v>
      </c>
      <c r="G289" s="10"/>
    </row>
    <row r="290" spans="1:7" ht="15.75" x14ac:dyDescent="0.25">
      <c r="A290" s="20" t="s">
        <v>51</v>
      </c>
      <c r="B290" s="13" t="s">
        <v>103</v>
      </c>
      <c r="C290" s="22">
        <f>+C292+C293+C294+C295</f>
        <v>34478</v>
      </c>
      <c r="D290" s="22">
        <f t="shared" ref="D290:F290" si="64">+D292+D293+D294+D295</f>
        <v>0</v>
      </c>
      <c r="E290" s="22">
        <f t="shared" si="64"/>
        <v>0</v>
      </c>
      <c r="F290" s="22">
        <f t="shared" si="64"/>
        <v>34478</v>
      </c>
      <c r="G290" s="10"/>
    </row>
    <row r="291" spans="1:7" ht="15.75" x14ac:dyDescent="0.25">
      <c r="A291" s="20" t="s">
        <v>221</v>
      </c>
      <c r="B291" s="44"/>
      <c r="C291" s="27"/>
      <c r="D291" s="27"/>
      <c r="E291" s="22"/>
      <c r="F291" s="27">
        <f t="shared" si="62"/>
        <v>0</v>
      </c>
      <c r="G291" s="10"/>
    </row>
    <row r="292" spans="1:7" ht="15.75" x14ac:dyDescent="0.25">
      <c r="A292" s="12" t="s">
        <v>2</v>
      </c>
      <c r="B292" s="44"/>
      <c r="C292" s="27">
        <f>+C297+C302+C305</f>
        <v>9581</v>
      </c>
      <c r="D292" s="27">
        <f t="shared" ref="D292:F292" si="65">+D297+D302+D305</f>
        <v>0</v>
      </c>
      <c r="E292" s="27">
        <f t="shared" si="65"/>
        <v>0</v>
      </c>
      <c r="F292" s="27">
        <f t="shared" si="65"/>
        <v>9581</v>
      </c>
      <c r="G292" s="10"/>
    </row>
    <row r="293" spans="1:7" ht="15.75" x14ac:dyDescent="0.25">
      <c r="A293" s="12" t="s">
        <v>57</v>
      </c>
      <c r="B293" s="44"/>
      <c r="C293" s="27">
        <f>+C298+C303+C306</f>
        <v>371</v>
      </c>
      <c r="D293" s="27"/>
      <c r="E293" s="22"/>
      <c r="F293" s="27">
        <f t="shared" si="62"/>
        <v>371</v>
      </c>
      <c r="G293" s="10"/>
    </row>
    <row r="294" spans="1:7" ht="15.75" x14ac:dyDescent="0.25">
      <c r="A294" s="12" t="s">
        <v>14</v>
      </c>
      <c r="B294" s="44"/>
      <c r="C294" s="27">
        <f>C299</f>
        <v>24416</v>
      </c>
      <c r="D294" s="27">
        <f t="shared" ref="D294:F294" si="66">D299</f>
        <v>0</v>
      </c>
      <c r="E294" s="27">
        <f t="shared" si="66"/>
        <v>0</v>
      </c>
      <c r="F294" s="27">
        <f t="shared" si="66"/>
        <v>24416</v>
      </c>
      <c r="G294" s="10"/>
    </row>
    <row r="295" spans="1:7" ht="15.75" x14ac:dyDescent="0.25">
      <c r="A295" s="29" t="s">
        <v>205</v>
      </c>
      <c r="B295" s="44"/>
      <c r="C295" s="27">
        <f>C300</f>
        <v>110</v>
      </c>
      <c r="D295" s="27"/>
      <c r="E295" s="22"/>
      <c r="F295" s="27">
        <f t="shared" si="62"/>
        <v>110</v>
      </c>
      <c r="G295" s="10"/>
    </row>
    <row r="296" spans="1:7" ht="15.75" x14ac:dyDescent="0.25">
      <c r="A296" s="20" t="s">
        <v>163</v>
      </c>
      <c r="B296" s="13" t="s">
        <v>164</v>
      </c>
      <c r="C296" s="22">
        <f>C297+C298+C299+C300</f>
        <v>32866</v>
      </c>
      <c r="D296" s="22">
        <f t="shared" ref="D296:F296" si="67">D297+D298+D299+D300</f>
        <v>0</v>
      </c>
      <c r="E296" s="22">
        <f t="shared" si="67"/>
        <v>0</v>
      </c>
      <c r="F296" s="22">
        <f t="shared" si="67"/>
        <v>32866</v>
      </c>
      <c r="G296" s="10"/>
    </row>
    <row r="297" spans="1:7" ht="15.75" x14ac:dyDescent="0.25">
      <c r="A297" s="12" t="s">
        <v>43</v>
      </c>
      <c r="B297" s="44"/>
      <c r="C297" s="27">
        <v>8230</v>
      </c>
      <c r="D297" s="27"/>
      <c r="E297" s="27"/>
      <c r="F297" s="27">
        <f t="shared" si="62"/>
        <v>8230</v>
      </c>
      <c r="G297" s="10"/>
    </row>
    <row r="298" spans="1:7" ht="15.75" x14ac:dyDescent="0.25">
      <c r="A298" s="12" t="s">
        <v>57</v>
      </c>
      <c r="B298" s="44"/>
      <c r="C298" s="27">
        <v>110</v>
      </c>
      <c r="D298" s="27"/>
      <c r="E298" s="22"/>
      <c r="F298" s="27">
        <f t="shared" si="62"/>
        <v>110</v>
      </c>
      <c r="G298" s="10"/>
    </row>
    <row r="299" spans="1:7" ht="15.75" x14ac:dyDescent="0.25">
      <c r="A299" s="12" t="s">
        <v>14</v>
      </c>
      <c r="B299" s="44"/>
      <c r="C299" s="27">
        <v>24416</v>
      </c>
      <c r="D299" s="27"/>
      <c r="E299" s="27"/>
      <c r="F299" s="27">
        <f t="shared" si="62"/>
        <v>24416</v>
      </c>
      <c r="G299" s="10"/>
    </row>
    <row r="300" spans="1:7" ht="15.75" x14ac:dyDescent="0.25">
      <c r="A300" s="29" t="s">
        <v>205</v>
      </c>
      <c r="B300" s="44"/>
      <c r="C300" s="27">
        <v>110</v>
      </c>
      <c r="D300" s="27"/>
      <c r="E300" s="22"/>
      <c r="F300" s="27">
        <f t="shared" si="62"/>
        <v>110</v>
      </c>
      <c r="G300" s="10"/>
    </row>
    <row r="301" spans="1:7" ht="15.75" x14ac:dyDescent="0.25">
      <c r="A301" s="20" t="s">
        <v>368</v>
      </c>
      <c r="B301" s="13" t="s">
        <v>369</v>
      </c>
      <c r="C301" s="22">
        <f>+C302+C303</f>
        <v>872</v>
      </c>
      <c r="D301" s="22"/>
      <c r="E301" s="22"/>
      <c r="F301" s="22">
        <f t="shared" si="62"/>
        <v>872</v>
      </c>
      <c r="G301" s="10"/>
    </row>
    <row r="302" spans="1:7" ht="15.75" x14ac:dyDescent="0.25">
      <c r="A302" s="12" t="s">
        <v>2</v>
      </c>
      <c r="B302" s="44"/>
      <c r="C302" s="27">
        <v>789</v>
      </c>
      <c r="D302" s="27"/>
      <c r="E302" s="22"/>
      <c r="F302" s="27">
        <f t="shared" si="62"/>
        <v>789</v>
      </c>
      <c r="G302" s="10"/>
    </row>
    <row r="303" spans="1:7" ht="15.75" x14ac:dyDescent="0.25">
      <c r="A303" s="12" t="s">
        <v>57</v>
      </c>
      <c r="B303" s="44"/>
      <c r="C303" s="27">
        <v>83</v>
      </c>
      <c r="D303" s="27"/>
      <c r="E303" s="22"/>
      <c r="F303" s="27">
        <f t="shared" si="62"/>
        <v>83</v>
      </c>
      <c r="G303" s="10"/>
    </row>
    <row r="304" spans="1:7" ht="15.75" x14ac:dyDescent="0.25">
      <c r="A304" s="20" t="s">
        <v>370</v>
      </c>
      <c r="B304" s="44"/>
      <c r="C304" s="22">
        <f>+C305+C306</f>
        <v>740</v>
      </c>
      <c r="D304" s="22"/>
      <c r="E304" s="22"/>
      <c r="F304" s="22">
        <f t="shared" si="62"/>
        <v>740</v>
      </c>
      <c r="G304" s="10"/>
    </row>
    <row r="305" spans="1:7" ht="15.75" x14ac:dyDescent="0.25">
      <c r="A305" s="12" t="s">
        <v>2</v>
      </c>
      <c r="B305" s="44"/>
      <c r="C305" s="27">
        <v>562</v>
      </c>
      <c r="D305" s="27"/>
      <c r="E305" s="22"/>
      <c r="F305" s="27">
        <f t="shared" si="62"/>
        <v>562</v>
      </c>
      <c r="G305" s="10"/>
    </row>
    <row r="306" spans="1:7" ht="15.75" x14ac:dyDescent="0.25">
      <c r="A306" s="12" t="s">
        <v>57</v>
      </c>
      <c r="B306" s="44"/>
      <c r="C306" s="27">
        <v>178</v>
      </c>
      <c r="D306" s="27"/>
      <c r="E306" s="22"/>
      <c r="F306" s="27">
        <f t="shared" si="62"/>
        <v>178</v>
      </c>
      <c r="G306" s="10"/>
    </row>
    <row r="307" spans="1:7" ht="15.75" x14ac:dyDescent="0.25">
      <c r="A307" s="20" t="s">
        <v>105</v>
      </c>
      <c r="B307" s="13" t="s">
        <v>104</v>
      </c>
      <c r="C307" s="22">
        <f>+C308+C309+C310</f>
        <v>330</v>
      </c>
      <c r="D307" s="22">
        <f t="shared" ref="D307:F307" si="68">+D308+D309+D310</f>
        <v>0</v>
      </c>
      <c r="E307" s="22">
        <f t="shared" si="68"/>
        <v>0</v>
      </c>
      <c r="F307" s="22">
        <f t="shared" si="68"/>
        <v>330</v>
      </c>
      <c r="G307" s="10"/>
    </row>
    <row r="308" spans="1:7" ht="15.75" x14ac:dyDescent="0.25">
      <c r="A308" s="12" t="s">
        <v>300</v>
      </c>
      <c r="B308" s="44"/>
      <c r="C308" s="27">
        <v>140</v>
      </c>
      <c r="D308" s="27"/>
      <c r="E308" s="22"/>
      <c r="F308" s="27">
        <f t="shared" si="62"/>
        <v>140</v>
      </c>
      <c r="G308" s="10"/>
    </row>
    <row r="309" spans="1:7" ht="15.75" x14ac:dyDescent="0.25">
      <c r="A309" s="12" t="s">
        <v>301</v>
      </c>
      <c r="B309" s="44"/>
      <c r="C309" s="27">
        <v>40</v>
      </c>
      <c r="D309" s="27"/>
      <c r="E309" s="22"/>
      <c r="F309" s="27">
        <f t="shared" si="62"/>
        <v>40</v>
      </c>
      <c r="G309" s="10"/>
    </row>
    <row r="310" spans="1:7" ht="15.75" x14ac:dyDescent="0.25">
      <c r="A310" s="12" t="s">
        <v>15</v>
      </c>
      <c r="B310" s="44"/>
      <c r="C310" s="27">
        <v>150</v>
      </c>
      <c r="D310" s="27"/>
      <c r="E310" s="27"/>
      <c r="F310" s="27">
        <f t="shared" si="62"/>
        <v>150</v>
      </c>
      <c r="G310" s="10"/>
    </row>
    <row r="311" spans="1:7" ht="15.75" x14ac:dyDescent="0.25">
      <c r="A311" s="20" t="s">
        <v>16</v>
      </c>
      <c r="B311" s="13" t="s">
        <v>106</v>
      </c>
      <c r="C311" s="22">
        <f>+C312+C313+C314</f>
        <v>2678</v>
      </c>
      <c r="D311" s="22"/>
      <c r="E311" s="22"/>
      <c r="F311" s="22">
        <f t="shared" si="62"/>
        <v>2678</v>
      </c>
      <c r="G311" s="10"/>
    </row>
    <row r="312" spans="1:7" ht="15.75" x14ac:dyDescent="0.25">
      <c r="A312" s="12" t="s">
        <v>2</v>
      </c>
      <c r="B312" s="44"/>
      <c r="C312" s="27">
        <v>943</v>
      </c>
      <c r="D312" s="27"/>
      <c r="E312" s="22"/>
      <c r="F312" s="27">
        <f t="shared" si="62"/>
        <v>943</v>
      </c>
      <c r="G312" s="10"/>
    </row>
    <row r="313" spans="1:7" ht="15.75" x14ac:dyDescent="0.25">
      <c r="A313" s="12" t="s">
        <v>57</v>
      </c>
      <c r="B313" s="44"/>
      <c r="C313" s="27">
        <v>1670</v>
      </c>
      <c r="D313" s="27"/>
      <c r="E313" s="22"/>
      <c r="F313" s="27">
        <f t="shared" si="62"/>
        <v>1670</v>
      </c>
      <c r="G313" s="10"/>
    </row>
    <row r="314" spans="1:7" ht="15.75" x14ac:dyDescent="0.25">
      <c r="A314" s="12" t="s">
        <v>192</v>
      </c>
      <c r="B314" s="44"/>
      <c r="C314" s="27">
        <v>65</v>
      </c>
      <c r="D314" s="27"/>
      <c r="E314" s="22"/>
      <c r="F314" s="27">
        <f t="shared" si="62"/>
        <v>65</v>
      </c>
      <c r="G314" s="10"/>
    </row>
    <row r="315" spans="1:7" ht="15.75" x14ac:dyDescent="0.25">
      <c r="A315" s="20" t="s">
        <v>168</v>
      </c>
      <c r="B315" s="13" t="s">
        <v>107</v>
      </c>
      <c r="C315" s="22">
        <f>+C316+C317+C318</f>
        <v>7702</v>
      </c>
      <c r="D315" s="22">
        <f t="shared" ref="D315:F315" si="69">+D316+D317+D318</f>
        <v>0</v>
      </c>
      <c r="E315" s="22">
        <f t="shared" si="69"/>
        <v>0</v>
      </c>
      <c r="F315" s="22">
        <f t="shared" si="69"/>
        <v>7702</v>
      </c>
      <c r="G315" s="10"/>
    </row>
    <row r="316" spans="1:7" ht="15.75" x14ac:dyDescent="0.25">
      <c r="A316" s="12" t="s">
        <v>2</v>
      </c>
      <c r="B316" s="44"/>
      <c r="C316" s="27">
        <f>+C320+C324+C327</f>
        <v>6314</v>
      </c>
      <c r="D316" s="27"/>
      <c r="E316" s="22"/>
      <c r="F316" s="27">
        <f t="shared" si="62"/>
        <v>6314</v>
      </c>
      <c r="G316" s="10"/>
    </row>
    <row r="317" spans="1:7" ht="15.75" x14ac:dyDescent="0.25">
      <c r="A317" s="12" t="s">
        <v>57</v>
      </c>
      <c r="B317" s="44"/>
      <c r="C317" s="27">
        <f>+C321+C325+C328</f>
        <v>1354</v>
      </c>
      <c r="D317" s="27">
        <f t="shared" ref="D317:F317" si="70">+D321+D325+D328</f>
        <v>0</v>
      </c>
      <c r="E317" s="27">
        <f t="shared" si="70"/>
        <v>0</v>
      </c>
      <c r="F317" s="27">
        <f t="shared" si="70"/>
        <v>1354</v>
      </c>
      <c r="G317" s="10"/>
    </row>
    <row r="318" spans="1:7" ht="15.75" x14ac:dyDescent="0.25">
      <c r="A318" s="12" t="s">
        <v>192</v>
      </c>
      <c r="B318" s="44"/>
      <c r="C318" s="27">
        <f>+C329+C322</f>
        <v>34</v>
      </c>
      <c r="D318" s="27">
        <f t="shared" ref="D318:F318" si="71">+D329+D322</f>
        <v>0</v>
      </c>
      <c r="E318" s="27">
        <f t="shared" si="71"/>
        <v>0</v>
      </c>
      <c r="F318" s="27">
        <f t="shared" si="71"/>
        <v>34</v>
      </c>
      <c r="G318" s="10"/>
    </row>
    <row r="319" spans="1:7" ht="15.75" x14ac:dyDescent="0.25">
      <c r="A319" s="20" t="s">
        <v>165</v>
      </c>
      <c r="B319" s="13"/>
      <c r="C319" s="22">
        <f>+C320+C321+C322</f>
        <v>5526</v>
      </c>
      <c r="D319" s="22">
        <f t="shared" ref="D319:F319" si="72">+D320+D321+D322</f>
        <v>0</v>
      </c>
      <c r="E319" s="22">
        <f t="shared" si="72"/>
        <v>0</v>
      </c>
      <c r="F319" s="22">
        <f t="shared" si="72"/>
        <v>5526</v>
      </c>
      <c r="G319" s="10"/>
    </row>
    <row r="320" spans="1:7" ht="15.75" x14ac:dyDescent="0.25">
      <c r="A320" s="12" t="s">
        <v>2</v>
      </c>
      <c r="B320" s="44"/>
      <c r="C320" s="27">
        <v>5231</v>
      </c>
      <c r="D320" s="27"/>
      <c r="E320" s="22"/>
      <c r="F320" s="27">
        <f t="shared" si="62"/>
        <v>5231</v>
      </c>
      <c r="G320" s="10"/>
    </row>
    <row r="321" spans="1:7" ht="15.75" x14ac:dyDescent="0.25">
      <c r="A321" s="12" t="s">
        <v>57</v>
      </c>
      <c r="B321" s="44"/>
      <c r="C321" s="27">
        <v>290</v>
      </c>
      <c r="D321" s="27"/>
      <c r="E321" s="22"/>
      <c r="F321" s="27">
        <f t="shared" si="62"/>
        <v>290</v>
      </c>
      <c r="G321" s="10"/>
    </row>
    <row r="322" spans="1:7" ht="15.75" x14ac:dyDescent="0.25">
      <c r="A322" s="12" t="s">
        <v>192</v>
      </c>
      <c r="B322" s="51"/>
      <c r="C322" s="57">
        <v>5</v>
      </c>
      <c r="D322" s="57"/>
      <c r="E322" s="66"/>
      <c r="F322" s="57">
        <v>5</v>
      </c>
      <c r="G322" s="10"/>
    </row>
    <row r="323" spans="1:7" ht="15.75" x14ac:dyDescent="0.25">
      <c r="A323" s="24" t="s">
        <v>166</v>
      </c>
      <c r="B323" s="51"/>
      <c r="C323" s="66">
        <f>+C324+C325</f>
        <v>784</v>
      </c>
      <c r="D323" s="66">
        <f t="shared" ref="D323:F323" si="73">+D324+D325</f>
        <v>0</v>
      </c>
      <c r="E323" s="66">
        <f t="shared" si="73"/>
        <v>0</v>
      </c>
      <c r="F323" s="66">
        <f t="shared" si="73"/>
        <v>784</v>
      </c>
      <c r="G323" s="10"/>
    </row>
    <row r="324" spans="1:7" ht="15.75" x14ac:dyDescent="0.25">
      <c r="A324" s="12" t="s">
        <v>2</v>
      </c>
      <c r="B324" s="44"/>
      <c r="C324" s="27">
        <v>374</v>
      </c>
      <c r="D324" s="27"/>
      <c r="E324" s="22"/>
      <c r="F324" s="27">
        <f t="shared" si="62"/>
        <v>374</v>
      </c>
      <c r="G324" s="10"/>
    </row>
    <row r="325" spans="1:7" ht="15.75" x14ac:dyDescent="0.25">
      <c r="A325" s="12" t="s">
        <v>57</v>
      </c>
      <c r="B325" s="44"/>
      <c r="C325" s="27">
        <v>410</v>
      </c>
      <c r="D325" s="27"/>
      <c r="E325" s="22"/>
      <c r="F325" s="27">
        <f t="shared" si="62"/>
        <v>410</v>
      </c>
      <c r="G325" s="10"/>
    </row>
    <row r="326" spans="1:7" ht="15.75" x14ac:dyDescent="0.25">
      <c r="A326" s="24" t="s">
        <v>167</v>
      </c>
      <c r="B326" s="51"/>
      <c r="C326" s="66">
        <f>+C327+C328+C329</f>
        <v>1392</v>
      </c>
      <c r="D326" s="66">
        <f t="shared" ref="D326:F326" si="74">+D327+D328+D329</f>
        <v>0</v>
      </c>
      <c r="E326" s="66">
        <f t="shared" si="74"/>
        <v>0</v>
      </c>
      <c r="F326" s="66">
        <f t="shared" si="74"/>
        <v>1392</v>
      </c>
      <c r="G326" s="10"/>
    </row>
    <row r="327" spans="1:7" ht="15.75" x14ac:dyDescent="0.25">
      <c r="A327" s="12" t="s">
        <v>2</v>
      </c>
      <c r="B327" s="51"/>
      <c r="C327" s="27">
        <v>709</v>
      </c>
      <c r="D327" s="27"/>
      <c r="E327" s="22"/>
      <c r="F327" s="27">
        <f t="shared" si="62"/>
        <v>709</v>
      </c>
      <c r="G327" s="10"/>
    </row>
    <row r="328" spans="1:7" ht="15.75" x14ac:dyDescent="0.25">
      <c r="A328" s="12" t="s">
        <v>57</v>
      </c>
      <c r="B328" s="51"/>
      <c r="C328" s="27">
        <v>654</v>
      </c>
      <c r="D328" s="22"/>
      <c r="E328" s="22"/>
      <c r="F328" s="27">
        <f t="shared" si="62"/>
        <v>654</v>
      </c>
      <c r="G328" s="10"/>
    </row>
    <row r="329" spans="1:7" ht="15.75" x14ac:dyDescent="0.25">
      <c r="A329" s="12" t="s">
        <v>192</v>
      </c>
      <c r="B329" s="51"/>
      <c r="C329" s="27">
        <v>29</v>
      </c>
      <c r="D329" s="22"/>
      <c r="E329" s="22"/>
      <c r="F329" s="27">
        <f t="shared" si="62"/>
        <v>29</v>
      </c>
      <c r="G329" s="10"/>
    </row>
    <row r="330" spans="1:7" ht="15.75" x14ac:dyDescent="0.25">
      <c r="A330" s="24" t="s">
        <v>113</v>
      </c>
      <c r="B330" s="49" t="s">
        <v>108</v>
      </c>
      <c r="C330" s="66">
        <f>+C331+C332+C333+C334+C335+C336+C337</f>
        <v>31490</v>
      </c>
      <c r="D330" s="66">
        <f t="shared" ref="D330:F330" si="75">+D331+D332+D333+D334+D335+D336+D337</f>
        <v>0</v>
      </c>
      <c r="E330" s="66">
        <f t="shared" si="75"/>
        <v>0</v>
      </c>
      <c r="F330" s="66">
        <f t="shared" si="75"/>
        <v>31490</v>
      </c>
      <c r="G330" s="10"/>
    </row>
    <row r="331" spans="1:7" ht="15.75" x14ac:dyDescent="0.25">
      <c r="A331" s="20" t="s">
        <v>2</v>
      </c>
      <c r="B331" s="13" t="s">
        <v>109</v>
      </c>
      <c r="C331" s="22">
        <f>+C424+C469+C473</f>
        <v>9791</v>
      </c>
      <c r="D331" s="22"/>
      <c r="E331" s="22"/>
      <c r="F331" s="22">
        <f t="shared" si="62"/>
        <v>9791</v>
      </c>
      <c r="G331" s="10"/>
    </row>
    <row r="332" spans="1:7" ht="15.75" x14ac:dyDescent="0.25">
      <c r="A332" s="20" t="s">
        <v>171</v>
      </c>
      <c r="B332" s="13" t="s">
        <v>110</v>
      </c>
      <c r="C332" s="22">
        <f>+C339+C425+C429+C440+C463+C470+C474</f>
        <v>13208</v>
      </c>
      <c r="D332" s="22">
        <f t="shared" ref="D332:F332" si="76">+D339+D425+D429+D440+D463+D470+D474</f>
        <v>0</v>
      </c>
      <c r="E332" s="22">
        <f t="shared" si="76"/>
        <v>0</v>
      </c>
      <c r="F332" s="22">
        <f t="shared" si="76"/>
        <v>13208</v>
      </c>
      <c r="G332" s="10"/>
    </row>
    <row r="333" spans="1:7" ht="15.75" x14ac:dyDescent="0.25">
      <c r="A333" s="24" t="s">
        <v>205</v>
      </c>
      <c r="B333" s="13" t="s">
        <v>209</v>
      </c>
      <c r="C333" s="22">
        <f>C426</f>
        <v>45</v>
      </c>
      <c r="D333" s="22">
        <f t="shared" ref="D333:F333" si="77">D426</f>
        <v>0</v>
      </c>
      <c r="E333" s="22">
        <f t="shared" si="77"/>
        <v>0</v>
      </c>
      <c r="F333" s="22">
        <f t="shared" si="77"/>
        <v>45</v>
      </c>
      <c r="G333" s="10"/>
    </row>
    <row r="334" spans="1:7" ht="15.75" x14ac:dyDescent="0.25">
      <c r="A334" s="20" t="s">
        <v>405</v>
      </c>
      <c r="B334" s="111" t="s">
        <v>527</v>
      </c>
      <c r="C334" s="22">
        <f>C364</f>
        <v>0</v>
      </c>
      <c r="D334" s="22">
        <f t="shared" ref="D334:F334" si="78">D364</f>
        <v>0</v>
      </c>
      <c r="E334" s="22">
        <f t="shared" si="78"/>
        <v>0</v>
      </c>
      <c r="F334" s="22">
        <f t="shared" si="78"/>
        <v>0</v>
      </c>
      <c r="G334" s="10"/>
    </row>
    <row r="335" spans="1:7" ht="15.75" x14ac:dyDescent="0.25">
      <c r="A335" s="24" t="s">
        <v>477</v>
      </c>
      <c r="B335" s="13" t="s">
        <v>476</v>
      </c>
      <c r="C335" s="22">
        <f>C366</f>
        <v>959</v>
      </c>
      <c r="D335" s="22">
        <f t="shared" ref="D335:F335" si="79">D366</f>
        <v>0</v>
      </c>
      <c r="E335" s="22">
        <f t="shared" si="79"/>
        <v>0</v>
      </c>
      <c r="F335" s="22">
        <f t="shared" si="79"/>
        <v>959</v>
      </c>
      <c r="G335" s="10"/>
    </row>
    <row r="336" spans="1:7" ht="15.75" x14ac:dyDescent="0.25">
      <c r="A336" s="20" t="s">
        <v>5</v>
      </c>
      <c r="B336" s="13" t="s">
        <v>111</v>
      </c>
      <c r="C336" s="21">
        <f>+C384+C427+C455+C475+C476+C471+C465+C434</f>
        <v>7137</v>
      </c>
      <c r="D336" s="21">
        <f t="shared" ref="D336:F336" si="80">+D384+D427+D455+D475+D476+D471+D465+D434</f>
        <v>0</v>
      </c>
      <c r="E336" s="21">
        <f t="shared" si="80"/>
        <v>0</v>
      </c>
      <c r="F336" s="21">
        <f t="shared" si="80"/>
        <v>7137</v>
      </c>
      <c r="G336" s="10"/>
    </row>
    <row r="337" spans="1:7" ht="15.75" x14ac:dyDescent="0.25">
      <c r="A337" s="20" t="s">
        <v>141</v>
      </c>
      <c r="B337" s="13" t="s">
        <v>142</v>
      </c>
      <c r="C337" s="22">
        <f>C438</f>
        <v>350</v>
      </c>
      <c r="D337" s="22">
        <f t="shared" ref="D337:F337" si="81">D438</f>
        <v>0</v>
      </c>
      <c r="E337" s="22">
        <f t="shared" si="81"/>
        <v>0</v>
      </c>
      <c r="F337" s="22">
        <f t="shared" si="81"/>
        <v>350</v>
      </c>
      <c r="G337" s="10"/>
    </row>
    <row r="338" spans="1:7" ht="15.75" x14ac:dyDescent="0.25">
      <c r="A338" s="20" t="s">
        <v>114</v>
      </c>
      <c r="B338" s="13" t="s">
        <v>112</v>
      </c>
      <c r="C338" s="22">
        <f>+C339+C384</f>
        <v>4712</v>
      </c>
      <c r="D338" s="22">
        <f t="shared" ref="D338:F338" si="82">+D339+D384</f>
        <v>0</v>
      </c>
      <c r="E338" s="22">
        <f t="shared" si="82"/>
        <v>0</v>
      </c>
      <c r="F338" s="22">
        <f t="shared" si="82"/>
        <v>4712</v>
      </c>
      <c r="G338" s="10"/>
    </row>
    <row r="339" spans="1:7" ht="15.75" x14ac:dyDescent="0.25">
      <c r="A339" s="20" t="s">
        <v>45</v>
      </c>
      <c r="B339" s="13" t="s">
        <v>115</v>
      </c>
      <c r="C339" s="22">
        <f>+C340+C341+C342+C343+C344+C345+C346+C348+C350+C351+C352+C353+C354+C355+C356+C357+C358+C359+C360+C361+C362+C363+C349</f>
        <v>1373</v>
      </c>
      <c r="D339" s="22">
        <f t="shared" ref="D339:F339" si="83">+D340+D341+D342+D343+D344+D345+D346+D348+D350+D351+D352+D353+D354+D355+D356+D357+D358+D359+D360+D361+D362+D363+D349</f>
        <v>0</v>
      </c>
      <c r="E339" s="22">
        <f t="shared" si="83"/>
        <v>0</v>
      </c>
      <c r="F339" s="22">
        <f t="shared" si="83"/>
        <v>1373</v>
      </c>
      <c r="G339" s="10"/>
    </row>
    <row r="340" spans="1:7" ht="15.75" x14ac:dyDescent="0.25">
      <c r="A340" s="12" t="s">
        <v>228</v>
      </c>
      <c r="B340" s="44"/>
      <c r="C340" s="27">
        <v>10</v>
      </c>
      <c r="D340" s="22"/>
      <c r="E340" s="22"/>
      <c r="F340" s="27">
        <f t="shared" si="62"/>
        <v>10</v>
      </c>
      <c r="G340" s="10"/>
    </row>
    <row r="341" spans="1:7" ht="15.75" x14ac:dyDescent="0.25">
      <c r="A341" s="12" t="s">
        <v>249</v>
      </c>
      <c r="B341" s="44"/>
      <c r="C341" s="27">
        <v>40</v>
      </c>
      <c r="D341" s="27"/>
      <c r="E341" s="27"/>
      <c r="F341" s="27">
        <f t="shared" si="62"/>
        <v>40</v>
      </c>
      <c r="G341" s="10"/>
    </row>
    <row r="342" spans="1:7" ht="15.75" x14ac:dyDescent="0.25">
      <c r="A342" s="12" t="s">
        <v>311</v>
      </c>
      <c r="B342" s="44"/>
      <c r="C342" s="27">
        <v>100</v>
      </c>
      <c r="D342" s="22"/>
      <c r="E342" s="22"/>
      <c r="F342" s="27">
        <f t="shared" si="62"/>
        <v>100</v>
      </c>
      <c r="G342" s="10"/>
    </row>
    <row r="343" spans="1:7" ht="15.75" x14ac:dyDescent="0.25">
      <c r="A343" s="12" t="s">
        <v>230</v>
      </c>
      <c r="B343" s="44"/>
      <c r="C343" s="27">
        <v>130</v>
      </c>
      <c r="D343" s="27"/>
      <c r="E343" s="27"/>
      <c r="F343" s="27">
        <f t="shared" si="62"/>
        <v>130</v>
      </c>
      <c r="G343" s="10"/>
    </row>
    <row r="344" spans="1:7" ht="15.75" x14ac:dyDescent="0.25">
      <c r="A344" s="56" t="s">
        <v>242</v>
      </c>
      <c r="B344" s="78"/>
      <c r="C344" s="55">
        <v>120</v>
      </c>
      <c r="D344" s="22"/>
      <c r="E344" s="22"/>
      <c r="F344" s="27">
        <f t="shared" si="62"/>
        <v>120</v>
      </c>
      <c r="G344" s="10"/>
    </row>
    <row r="345" spans="1:7" ht="31.5" x14ac:dyDescent="0.25">
      <c r="A345" s="65" t="s">
        <v>231</v>
      </c>
      <c r="B345" s="78"/>
      <c r="C345" s="55">
        <v>150</v>
      </c>
      <c r="D345" s="55"/>
      <c r="E345" s="55"/>
      <c r="F345" s="55">
        <f t="shared" si="62"/>
        <v>150</v>
      </c>
      <c r="G345" s="10"/>
    </row>
    <row r="346" spans="1:7" ht="15.75" x14ac:dyDescent="0.25">
      <c r="A346" s="56" t="s">
        <v>348</v>
      </c>
      <c r="B346" s="78"/>
      <c r="C346" s="108">
        <v>10</v>
      </c>
      <c r="D346" s="119"/>
      <c r="E346" s="119"/>
      <c r="F346" s="55">
        <f t="shared" si="62"/>
        <v>10</v>
      </c>
      <c r="G346" s="10"/>
    </row>
    <row r="347" spans="1:7" ht="15.75" x14ac:dyDescent="0.25">
      <c r="A347" s="29" t="s">
        <v>349</v>
      </c>
      <c r="B347" s="51"/>
      <c r="C347" s="109"/>
      <c r="D347" s="120"/>
      <c r="E347" s="120"/>
      <c r="F347" s="57"/>
      <c r="G347" s="10"/>
    </row>
    <row r="348" spans="1:7" ht="15.75" x14ac:dyDescent="0.25">
      <c r="A348" s="12" t="s">
        <v>229</v>
      </c>
      <c r="B348" s="51"/>
      <c r="C348" s="57">
        <v>60</v>
      </c>
      <c r="D348" s="57"/>
      <c r="E348" s="57"/>
      <c r="F348" s="57">
        <f t="shared" si="62"/>
        <v>60</v>
      </c>
      <c r="G348" s="10"/>
    </row>
    <row r="349" spans="1:7" ht="15.75" x14ac:dyDescent="0.25">
      <c r="A349" s="12" t="s">
        <v>562</v>
      </c>
      <c r="B349" s="51"/>
      <c r="C349" s="57">
        <v>10</v>
      </c>
      <c r="D349" s="57"/>
      <c r="E349" s="57"/>
      <c r="F349" s="57">
        <v>10</v>
      </c>
      <c r="G349" s="10"/>
    </row>
    <row r="350" spans="1:7" ht="15.75" x14ac:dyDescent="0.25">
      <c r="A350" s="12" t="s">
        <v>232</v>
      </c>
      <c r="B350" s="44"/>
      <c r="C350" s="27">
        <v>40</v>
      </c>
      <c r="D350" s="22"/>
      <c r="E350" s="22"/>
      <c r="F350" s="27">
        <f t="shared" ref="F350:F417" si="84">+C350+D350+E350</f>
        <v>40</v>
      </c>
      <c r="G350" s="10"/>
    </row>
    <row r="351" spans="1:7" ht="15.75" x14ac:dyDescent="0.25">
      <c r="A351" s="12" t="s">
        <v>244</v>
      </c>
      <c r="B351" s="44"/>
      <c r="C351" s="27">
        <v>40</v>
      </c>
      <c r="D351" s="22"/>
      <c r="E351" s="22"/>
      <c r="F351" s="27">
        <f t="shared" si="84"/>
        <v>40</v>
      </c>
      <c r="G351" s="10"/>
    </row>
    <row r="352" spans="1:7" ht="31.5" x14ac:dyDescent="0.25">
      <c r="A352" s="103" t="s">
        <v>469</v>
      </c>
      <c r="B352" s="44"/>
      <c r="C352" s="27">
        <v>35</v>
      </c>
      <c r="D352" s="22"/>
      <c r="E352" s="22"/>
      <c r="F352" s="27">
        <f t="shared" si="84"/>
        <v>35</v>
      </c>
      <c r="G352" s="10"/>
    </row>
    <row r="353" spans="1:7" ht="15.75" x14ac:dyDescent="0.25">
      <c r="A353" s="130" t="s">
        <v>458</v>
      </c>
      <c r="B353" s="131"/>
      <c r="C353" s="27">
        <v>120</v>
      </c>
      <c r="D353" s="27"/>
      <c r="E353" s="22"/>
      <c r="F353" s="27">
        <f t="shared" si="84"/>
        <v>120</v>
      </c>
      <c r="G353" s="10"/>
    </row>
    <row r="354" spans="1:7" ht="15.75" x14ac:dyDescent="0.25">
      <c r="A354" s="125" t="s">
        <v>459</v>
      </c>
      <c r="B354" s="126"/>
      <c r="C354" s="27">
        <v>10</v>
      </c>
      <c r="D354" s="22"/>
      <c r="E354" s="22"/>
      <c r="F354" s="27">
        <f t="shared" si="84"/>
        <v>10</v>
      </c>
      <c r="G354" s="10"/>
    </row>
    <row r="355" spans="1:7" ht="15.75" x14ac:dyDescent="0.25">
      <c r="A355" s="99" t="s">
        <v>460</v>
      </c>
      <c r="B355" s="14"/>
      <c r="C355" s="27">
        <v>80</v>
      </c>
      <c r="D355" s="22"/>
      <c r="E355" s="22"/>
      <c r="F355" s="27">
        <f t="shared" si="84"/>
        <v>80</v>
      </c>
      <c r="G355" s="10"/>
    </row>
    <row r="356" spans="1:7" ht="15.75" x14ac:dyDescent="0.25">
      <c r="A356" s="100" t="s">
        <v>461</v>
      </c>
      <c r="B356" s="100"/>
      <c r="C356" s="27">
        <v>60</v>
      </c>
      <c r="D356" s="22"/>
      <c r="E356" s="22"/>
      <c r="F356" s="27">
        <f t="shared" si="84"/>
        <v>60</v>
      </c>
      <c r="G356" s="10"/>
    </row>
    <row r="357" spans="1:7" ht="15.75" x14ac:dyDescent="0.25">
      <c r="A357" s="100" t="s">
        <v>462</v>
      </c>
      <c r="B357" s="100"/>
      <c r="C357" s="27">
        <v>157</v>
      </c>
      <c r="D357" s="27"/>
      <c r="E357" s="22"/>
      <c r="F357" s="27">
        <f t="shared" si="84"/>
        <v>157</v>
      </c>
      <c r="G357" s="10"/>
    </row>
    <row r="358" spans="1:7" ht="31.5" x14ac:dyDescent="0.25">
      <c r="A358" s="17" t="s">
        <v>463</v>
      </c>
      <c r="B358" s="17"/>
      <c r="C358" s="27">
        <v>10</v>
      </c>
      <c r="D358" s="22"/>
      <c r="E358" s="22"/>
      <c r="F358" s="27">
        <f t="shared" si="84"/>
        <v>10</v>
      </c>
      <c r="G358" s="10"/>
    </row>
    <row r="359" spans="1:7" ht="31.5" x14ac:dyDescent="0.25">
      <c r="A359" s="114" t="s">
        <v>464</v>
      </c>
      <c r="B359" s="101"/>
      <c r="C359" s="27">
        <v>20</v>
      </c>
      <c r="D359" s="22"/>
      <c r="E359" s="22"/>
      <c r="F359" s="27">
        <f t="shared" si="84"/>
        <v>20</v>
      </c>
      <c r="G359" s="10"/>
    </row>
    <row r="360" spans="1:7" ht="15.75" x14ac:dyDescent="0.25">
      <c r="A360" s="102" t="s">
        <v>465</v>
      </c>
      <c r="B360" s="102"/>
      <c r="C360" s="27">
        <v>81</v>
      </c>
      <c r="D360" s="22"/>
      <c r="E360" s="22"/>
      <c r="F360" s="27">
        <f t="shared" si="84"/>
        <v>81</v>
      </c>
      <c r="G360" s="10"/>
    </row>
    <row r="361" spans="1:7" ht="15.75" x14ac:dyDescent="0.25">
      <c r="A361" s="102" t="s">
        <v>466</v>
      </c>
      <c r="B361" s="102"/>
      <c r="C361" s="27">
        <v>50</v>
      </c>
      <c r="D361" s="22"/>
      <c r="E361" s="22"/>
      <c r="F361" s="27">
        <f t="shared" si="84"/>
        <v>50</v>
      </c>
      <c r="G361" s="10"/>
    </row>
    <row r="362" spans="1:7" ht="15.75" x14ac:dyDescent="0.25">
      <c r="A362" s="102" t="s">
        <v>467</v>
      </c>
      <c r="B362" s="102"/>
      <c r="C362" s="27">
        <v>10</v>
      </c>
      <c r="D362" s="22"/>
      <c r="E362" s="22"/>
      <c r="F362" s="27">
        <f t="shared" si="84"/>
        <v>10</v>
      </c>
      <c r="G362" s="10"/>
    </row>
    <row r="363" spans="1:7" ht="15.75" x14ac:dyDescent="0.25">
      <c r="A363" s="102" t="s">
        <v>468</v>
      </c>
      <c r="B363" s="102"/>
      <c r="C363" s="27">
        <v>30</v>
      </c>
      <c r="D363" s="22"/>
      <c r="E363" s="22"/>
      <c r="F363" s="27">
        <f t="shared" si="84"/>
        <v>30</v>
      </c>
      <c r="G363" s="10"/>
    </row>
    <row r="364" spans="1:7" ht="15.75" x14ac:dyDescent="0.25">
      <c r="A364" s="20" t="s">
        <v>405</v>
      </c>
      <c r="B364" s="111" t="s">
        <v>527</v>
      </c>
      <c r="C364" s="22">
        <f>C365</f>
        <v>0</v>
      </c>
      <c r="D364" s="22">
        <f t="shared" ref="D364:F364" si="85">D365</f>
        <v>0</v>
      </c>
      <c r="E364" s="22">
        <f t="shared" si="85"/>
        <v>0</v>
      </c>
      <c r="F364" s="22">
        <f t="shared" si="85"/>
        <v>0</v>
      </c>
      <c r="G364" s="10"/>
    </row>
    <row r="365" spans="1:7" ht="31.5" x14ac:dyDescent="0.25">
      <c r="A365" s="17" t="s">
        <v>392</v>
      </c>
      <c r="B365" s="110"/>
      <c r="C365" s="27">
        <v>0</v>
      </c>
      <c r="D365" s="27">
        <v>0</v>
      </c>
      <c r="E365" s="22"/>
      <c r="F365" s="27">
        <v>0</v>
      </c>
      <c r="G365" s="10"/>
    </row>
    <row r="366" spans="1:7" ht="15.75" x14ac:dyDescent="0.25">
      <c r="A366" s="20" t="s">
        <v>405</v>
      </c>
      <c r="B366" s="91" t="s">
        <v>406</v>
      </c>
      <c r="C366" s="22">
        <f>+C367+C368+C369+C370+C371+C372+C373+C374+C375+C376+C377+C378+C379+C380+C381+C382+C383</f>
        <v>959</v>
      </c>
      <c r="D366" s="22">
        <f t="shared" ref="D366:F366" si="86">+D367+D368+D369+D370+D371+D372+D373+D374+D375+D376+D377+D378+D379+D380+D381+D382+D383</f>
        <v>0</v>
      </c>
      <c r="E366" s="22">
        <f t="shared" si="86"/>
        <v>0</v>
      </c>
      <c r="F366" s="22">
        <f t="shared" si="86"/>
        <v>959</v>
      </c>
      <c r="G366" s="10"/>
    </row>
    <row r="367" spans="1:7" ht="24" customHeight="1" x14ac:dyDescent="0.25">
      <c r="A367" s="16" t="s">
        <v>385</v>
      </c>
      <c r="B367" s="88"/>
      <c r="C367" s="27">
        <v>147</v>
      </c>
      <c r="D367" s="27"/>
      <c r="E367" s="22"/>
      <c r="F367" s="27">
        <f t="shared" si="84"/>
        <v>147</v>
      </c>
      <c r="G367" s="10"/>
    </row>
    <row r="368" spans="1:7" ht="31.5" x14ac:dyDescent="0.25">
      <c r="A368" s="17" t="s">
        <v>386</v>
      </c>
      <c r="B368" s="89"/>
      <c r="C368" s="87">
        <v>5</v>
      </c>
      <c r="D368" s="22"/>
      <c r="E368" s="22"/>
      <c r="F368" s="27">
        <f t="shared" si="84"/>
        <v>5</v>
      </c>
      <c r="G368" s="10"/>
    </row>
    <row r="369" spans="1:7" ht="31.5" x14ac:dyDescent="0.25">
      <c r="A369" s="17" t="s">
        <v>384</v>
      </c>
      <c r="B369" s="88"/>
      <c r="C369" s="27">
        <v>103</v>
      </c>
      <c r="D369" s="27"/>
      <c r="E369" s="22"/>
      <c r="F369" s="27">
        <f t="shared" si="84"/>
        <v>103</v>
      </c>
      <c r="G369" s="10"/>
    </row>
    <row r="370" spans="1:7" ht="31.5" x14ac:dyDescent="0.25">
      <c r="A370" s="17" t="s">
        <v>539</v>
      </c>
      <c r="B370" s="89"/>
      <c r="C370" s="87">
        <v>284</v>
      </c>
      <c r="D370" s="27"/>
      <c r="E370" s="22"/>
      <c r="F370" s="27">
        <f t="shared" si="84"/>
        <v>284</v>
      </c>
      <c r="G370" s="10"/>
    </row>
    <row r="371" spans="1:7" ht="15.75" x14ac:dyDescent="0.25">
      <c r="A371" s="12" t="s">
        <v>387</v>
      </c>
      <c r="B371" s="88"/>
      <c r="C371" s="27">
        <v>5</v>
      </c>
      <c r="D371" s="22"/>
      <c r="E371" s="22"/>
      <c r="F371" s="27">
        <f t="shared" si="84"/>
        <v>5</v>
      </c>
      <c r="G371" s="10"/>
    </row>
    <row r="372" spans="1:7" ht="31.5" x14ac:dyDescent="0.25">
      <c r="A372" s="16" t="s">
        <v>388</v>
      </c>
      <c r="B372" s="88"/>
      <c r="C372" s="27">
        <v>5</v>
      </c>
      <c r="D372" s="22"/>
      <c r="E372" s="22"/>
      <c r="F372" s="27">
        <f t="shared" si="84"/>
        <v>5</v>
      </c>
      <c r="G372" s="10"/>
    </row>
    <row r="373" spans="1:7" ht="31.5" x14ac:dyDescent="0.25">
      <c r="A373" s="17" t="s">
        <v>389</v>
      </c>
      <c r="B373" s="89"/>
      <c r="C373" s="87">
        <v>13</v>
      </c>
      <c r="D373" s="27"/>
      <c r="E373" s="22"/>
      <c r="F373" s="27">
        <f t="shared" si="84"/>
        <v>13</v>
      </c>
      <c r="G373" s="10"/>
    </row>
    <row r="374" spans="1:7" ht="31.5" x14ac:dyDescent="0.25">
      <c r="A374" s="17" t="s">
        <v>390</v>
      </c>
      <c r="B374" s="46"/>
      <c r="C374" s="87">
        <v>5</v>
      </c>
      <c r="D374" s="22"/>
      <c r="E374" s="22"/>
      <c r="F374" s="27">
        <f t="shared" si="84"/>
        <v>5</v>
      </c>
      <c r="G374" s="10"/>
    </row>
    <row r="375" spans="1:7" ht="15.75" x14ac:dyDescent="0.25">
      <c r="A375" s="80" t="s">
        <v>391</v>
      </c>
      <c r="B375" s="44"/>
      <c r="C375" s="87">
        <v>5</v>
      </c>
      <c r="D375" s="22"/>
      <c r="E375" s="22"/>
      <c r="F375" s="27">
        <f t="shared" si="84"/>
        <v>5</v>
      </c>
      <c r="G375" s="10"/>
    </row>
    <row r="376" spans="1:7" ht="31.5" x14ac:dyDescent="0.25">
      <c r="A376" s="17" t="s">
        <v>392</v>
      </c>
      <c r="B376" s="46"/>
      <c r="C376" s="87">
        <v>0</v>
      </c>
      <c r="D376" s="27">
        <v>0</v>
      </c>
      <c r="E376" s="22"/>
      <c r="F376" s="27">
        <f t="shared" si="84"/>
        <v>0</v>
      </c>
      <c r="G376" s="10"/>
    </row>
    <row r="377" spans="1:7" ht="31.5" x14ac:dyDescent="0.25">
      <c r="A377" s="16" t="s">
        <v>393</v>
      </c>
      <c r="B377" s="88"/>
      <c r="C377" s="87">
        <v>0</v>
      </c>
      <c r="D377" s="27">
        <v>0</v>
      </c>
      <c r="E377" s="22"/>
      <c r="F377" s="27">
        <f t="shared" si="84"/>
        <v>0</v>
      </c>
      <c r="G377" s="10"/>
    </row>
    <row r="378" spans="1:7" ht="31.5" x14ac:dyDescent="0.25">
      <c r="A378" s="16" t="s">
        <v>394</v>
      </c>
      <c r="B378" s="88"/>
      <c r="C378" s="87">
        <v>175</v>
      </c>
      <c r="D378" s="27"/>
      <c r="E378" s="22"/>
      <c r="F378" s="27">
        <f t="shared" si="84"/>
        <v>175</v>
      </c>
      <c r="G378" s="10"/>
    </row>
    <row r="379" spans="1:7" ht="31.5" x14ac:dyDescent="0.25">
      <c r="A379" s="16" t="s">
        <v>396</v>
      </c>
      <c r="B379" s="88"/>
      <c r="C379" s="87">
        <v>12</v>
      </c>
      <c r="D379" s="27"/>
      <c r="E379" s="22"/>
      <c r="F379" s="27">
        <f t="shared" si="84"/>
        <v>12</v>
      </c>
      <c r="G379" s="10"/>
    </row>
    <row r="380" spans="1:7" ht="31.5" x14ac:dyDescent="0.25">
      <c r="A380" s="16" t="s">
        <v>397</v>
      </c>
      <c r="B380" s="88"/>
      <c r="C380" s="87">
        <v>5</v>
      </c>
      <c r="D380" s="22"/>
      <c r="E380" s="22"/>
      <c r="F380" s="27">
        <f t="shared" si="84"/>
        <v>5</v>
      </c>
      <c r="G380" s="10"/>
    </row>
    <row r="381" spans="1:7" ht="31.5" x14ac:dyDescent="0.25">
      <c r="A381" s="90" t="s">
        <v>398</v>
      </c>
      <c r="B381" s="88"/>
      <c r="C381" s="87">
        <v>190</v>
      </c>
      <c r="D381" s="27"/>
      <c r="E381" s="22"/>
      <c r="F381" s="27">
        <f t="shared" si="84"/>
        <v>190</v>
      </c>
      <c r="G381" s="10"/>
    </row>
    <row r="382" spans="1:7" ht="31.5" x14ac:dyDescent="0.25">
      <c r="A382" s="16" t="s">
        <v>403</v>
      </c>
      <c r="B382" s="88"/>
      <c r="C382" s="87">
        <v>5</v>
      </c>
      <c r="D382" s="22"/>
      <c r="E382" s="22"/>
      <c r="F382" s="27">
        <f t="shared" si="84"/>
        <v>5</v>
      </c>
      <c r="G382" s="10"/>
    </row>
    <row r="383" spans="1:7" ht="31.5" x14ac:dyDescent="0.25">
      <c r="A383" s="16" t="s">
        <v>404</v>
      </c>
      <c r="B383" s="88"/>
      <c r="C383" s="87">
        <v>0</v>
      </c>
      <c r="D383" s="27"/>
      <c r="E383" s="22"/>
      <c r="F383" s="27">
        <f t="shared" si="84"/>
        <v>0</v>
      </c>
      <c r="G383" s="10"/>
    </row>
    <row r="384" spans="1:7" ht="15.75" x14ac:dyDescent="0.25">
      <c r="A384" s="20" t="s">
        <v>212</v>
      </c>
      <c r="B384" s="13" t="s">
        <v>139</v>
      </c>
      <c r="C384" s="22">
        <f>+C387+C388+C389+C390+C393+C391+C392+C394+C395+C396+C397+C398+C399+C400+C401+C402+C403+C404+C405+C406+C407+C408+C409+C410+C411+C412+C413+C414+C415+C416+C417+C418+C419+C420+C421+C422+C386+C385</f>
        <v>3339</v>
      </c>
      <c r="D384" s="22">
        <f t="shared" ref="D384:F384" si="87">+D387+D388+D389+D390+D393+D391+D392+D394+D395+D396+D397+D398+D399+D400+D401+D402+D403+D404+D405+D406+D407+D408+D409+D410+D411+D412+D413+D414+D415+D416+D417+D418+D419+D420+D421+D422+D386+D385</f>
        <v>0</v>
      </c>
      <c r="E384" s="22">
        <f t="shared" si="87"/>
        <v>0</v>
      </c>
      <c r="F384" s="22">
        <f t="shared" si="87"/>
        <v>3339</v>
      </c>
      <c r="G384" s="10"/>
    </row>
    <row r="385" spans="1:7" ht="31.5" x14ac:dyDescent="0.25">
      <c r="A385" s="16" t="s">
        <v>404</v>
      </c>
      <c r="B385" s="13"/>
      <c r="C385" s="27">
        <v>56</v>
      </c>
      <c r="D385" s="27"/>
      <c r="E385" s="27"/>
      <c r="F385" s="27">
        <f>+C385+D385</f>
        <v>56</v>
      </c>
      <c r="G385" s="10"/>
    </row>
    <row r="386" spans="1:7" ht="31.5" x14ac:dyDescent="0.25">
      <c r="A386" s="16" t="s">
        <v>398</v>
      </c>
      <c r="B386" s="13"/>
      <c r="C386" s="27">
        <v>10</v>
      </c>
      <c r="D386" s="27"/>
      <c r="E386" s="27"/>
      <c r="F386" s="27">
        <v>10</v>
      </c>
      <c r="G386" s="10"/>
    </row>
    <row r="387" spans="1:7" ht="31.5" x14ac:dyDescent="0.25">
      <c r="A387" s="94" t="s">
        <v>418</v>
      </c>
      <c r="B387" s="13"/>
      <c r="C387" s="27">
        <v>120</v>
      </c>
      <c r="D387" s="22"/>
      <c r="E387" s="22"/>
      <c r="F387" s="27">
        <f t="shared" si="84"/>
        <v>120</v>
      </c>
      <c r="G387" s="10"/>
    </row>
    <row r="388" spans="1:7" ht="31.5" x14ac:dyDescent="0.25">
      <c r="A388" s="94" t="s">
        <v>419</v>
      </c>
      <c r="B388" s="13"/>
      <c r="C388" s="27">
        <v>120</v>
      </c>
      <c r="D388" s="22"/>
      <c r="E388" s="22"/>
      <c r="F388" s="27">
        <f t="shared" si="84"/>
        <v>120</v>
      </c>
      <c r="G388" s="10"/>
    </row>
    <row r="389" spans="1:7" ht="31.5" x14ac:dyDescent="0.25">
      <c r="A389" s="95" t="s">
        <v>420</v>
      </c>
      <c r="B389" s="13"/>
      <c r="C389" s="27">
        <v>120</v>
      </c>
      <c r="D389" s="22"/>
      <c r="E389" s="22"/>
      <c r="F389" s="27">
        <f t="shared" si="84"/>
        <v>120</v>
      </c>
      <c r="G389" s="10"/>
    </row>
    <row r="390" spans="1:7" ht="15.75" x14ac:dyDescent="0.25">
      <c r="A390" s="96" t="s">
        <v>423</v>
      </c>
      <c r="B390" s="91"/>
      <c r="C390" s="27">
        <v>98</v>
      </c>
      <c r="D390" s="22"/>
      <c r="E390" s="22"/>
      <c r="F390" s="27">
        <f t="shared" si="84"/>
        <v>98</v>
      </c>
      <c r="G390" s="10"/>
    </row>
    <row r="391" spans="1:7" ht="15.75" x14ac:dyDescent="0.25">
      <c r="A391" s="96" t="s">
        <v>424</v>
      </c>
      <c r="B391" s="91"/>
      <c r="C391" s="27">
        <v>100</v>
      </c>
      <c r="D391" s="22"/>
      <c r="E391" s="22"/>
      <c r="F391" s="27">
        <f t="shared" si="84"/>
        <v>100</v>
      </c>
      <c r="G391" s="10"/>
    </row>
    <row r="392" spans="1:7" ht="15.75" x14ac:dyDescent="0.25">
      <c r="A392" s="96" t="s">
        <v>425</v>
      </c>
      <c r="B392" s="91"/>
      <c r="C392" s="27">
        <v>120</v>
      </c>
      <c r="D392" s="22"/>
      <c r="E392" s="22"/>
      <c r="F392" s="27">
        <f t="shared" si="84"/>
        <v>120</v>
      </c>
      <c r="G392" s="10"/>
    </row>
    <row r="393" spans="1:7" ht="15.75" x14ac:dyDescent="0.25">
      <c r="A393" s="96" t="s">
        <v>426</v>
      </c>
      <c r="B393" s="91"/>
      <c r="C393" s="27">
        <v>95</v>
      </c>
      <c r="D393" s="22"/>
      <c r="E393" s="22"/>
      <c r="F393" s="27">
        <f t="shared" si="84"/>
        <v>95</v>
      </c>
      <c r="G393" s="10"/>
    </row>
    <row r="394" spans="1:7" ht="31.5" x14ac:dyDescent="0.25">
      <c r="A394" s="96" t="s">
        <v>427</v>
      </c>
      <c r="B394" s="91"/>
      <c r="C394" s="27">
        <v>14</v>
      </c>
      <c r="D394" s="22"/>
      <c r="E394" s="22"/>
      <c r="F394" s="27">
        <f t="shared" si="84"/>
        <v>14</v>
      </c>
      <c r="G394" s="10"/>
    </row>
    <row r="395" spans="1:7" ht="15.75" x14ac:dyDescent="0.25">
      <c r="A395" s="96" t="s">
        <v>428</v>
      </c>
      <c r="B395" s="91"/>
      <c r="C395" s="27">
        <v>52</v>
      </c>
      <c r="D395" s="27"/>
      <c r="E395" s="22"/>
      <c r="F395" s="27">
        <f t="shared" si="84"/>
        <v>52</v>
      </c>
      <c r="G395" s="10"/>
    </row>
    <row r="396" spans="1:7" ht="31.5" x14ac:dyDescent="0.25">
      <c r="A396" s="16" t="s">
        <v>429</v>
      </c>
      <c r="B396" s="91"/>
      <c r="C396" s="27">
        <v>33</v>
      </c>
      <c r="D396" s="22"/>
      <c r="E396" s="22"/>
      <c r="F396" s="27">
        <f t="shared" si="84"/>
        <v>33</v>
      </c>
      <c r="G396" s="10"/>
    </row>
    <row r="397" spans="1:7" ht="15.75" x14ac:dyDescent="0.25">
      <c r="A397" s="16" t="s">
        <v>430</v>
      </c>
      <c r="B397" s="91"/>
      <c r="C397" s="27">
        <v>25</v>
      </c>
      <c r="D397" s="22"/>
      <c r="E397" s="22"/>
      <c r="F397" s="27">
        <f t="shared" si="84"/>
        <v>25</v>
      </c>
      <c r="G397" s="10"/>
    </row>
    <row r="398" spans="1:7" ht="15.75" x14ac:dyDescent="0.25">
      <c r="A398" s="16" t="s">
        <v>431</v>
      </c>
      <c r="B398" s="91"/>
      <c r="C398" s="27">
        <v>26</v>
      </c>
      <c r="D398" s="22"/>
      <c r="E398" s="22"/>
      <c r="F398" s="27">
        <f t="shared" si="84"/>
        <v>26</v>
      </c>
      <c r="G398" s="10"/>
    </row>
    <row r="399" spans="1:7" ht="15.75" x14ac:dyDescent="0.25">
      <c r="A399" s="16" t="s">
        <v>432</v>
      </c>
      <c r="B399" s="91"/>
      <c r="C399" s="27">
        <v>20</v>
      </c>
      <c r="D399" s="22"/>
      <c r="E399" s="22"/>
      <c r="F399" s="27">
        <f t="shared" si="84"/>
        <v>20</v>
      </c>
      <c r="G399" s="10"/>
    </row>
    <row r="400" spans="1:7" ht="15.75" x14ac:dyDescent="0.25">
      <c r="A400" s="16" t="s">
        <v>433</v>
      </c>
      <c r="B400" s="91"/>
      <c r="C400" s="27">
        <v>84</v>
      </c>
      <c r="D400" s="27"/>
      <c r="E400" s="22"/>
      <c r="F400" s="27">
        <f t="shared" si="84"/>
        <v>84</v>
      </c>
      <c r="G400" s="10"/>
    </row>
    <row r="401" spans="1:7" ht="15.75" x14ac:dyDescent="0.25">
      <c r="A401" s="16" t="s">
        <v>434</v>
      </c>
      <c r="B401" s="91"/>
      <c r="C401" s="27">
        <v>61</v>
      </c>
      <c r="D401" s="27"/>
      <c r="E401" s="22"/>
      <c r="F401" s="27">
        <f t="shared" si="84"/>
        <v>61</v>
      </c>
      <c r="G401" s="10"/>
    </row>
    <row r="402" spans="1:7" ht="15.75" x14ac:dyDescent="0.25">
      <c r="A402" s="16" t="s">
        <v>435</v>
      </c>
      <c r="B402" s="91"/>
      <c r="C402" s="27">
        <v>27</v>
      </c>
      <c r="D402" s="22"/>
      <c r="E402" s="22"/>
      <c r="F402" s="27">
        <f t="shared" si="84"/>
        <v>27</v>
      </c>
      <c r="G402" s="10"/>
    </row>
    <row r="403" spans="1:7" ht="15.75" x14ac:dyDescent="0.25">
      <c r="A403" s="16" t="s">
        <v>436</v>
      </c>
      <c r="B403" s="91"/>
      <c r="C403" s="27">
        <v>153</v>
      </c>
      <c r="D403" s="22"/>
      <c r="E403" s="22"/>
      <c r="F403" s="27">
        <f t="shared" si="84"/>
        <v>153</v>
      </c>
      <c r="G403" s="10"/>
    </row>
    <row r="404" spans="1:7" ht="15.75" x14ac:dyDescent="0.25">
      <c r="A404" s="16" t="s">
        <v>437</v>
      </c>
      <c r="B404" s="91"/>
      <c r="C404" s="27">
        <v>137</v>
      </c>
      <c r="D404" s="27"/>
      <c r="E404" s="22"/>
      <c r="F404" s="27">
        <f t="shared" si="84"/>
        <v>137</v>
      </c>
      <c r="G404" s="10"/>
    </row>
    <row r="405" spans="1:7" ht="15.75" x14ac:dyDescent="0.25">
      <c r="A405" s="16" t="s">
        <v>438</v>
      </c>
      <c r="B405" s="91"/>
      <c r="C405" s="27">
        <v>125</v>
      </c>
      <c r="D405" s="22"/>
      <c r="E405" s="22"/>
      <c r="F405" s="27">
        <f t="shared" si="84"/>
        <v>125</v>
      </c>
      <c r="G405" s="10"/>
    </row>
    <row r="406" spans="1:7" ht="15.75" x14ac:dyDescent="0.25">
      <c r="A406" s="16" t="s">
        <v>439</v>
      </c>
      <c r="B406" s="91"/>
      <c r="C406" s="27">
        <v>230</v>
      </c>
      <c r="D406" s="22"/>
      <c r="E406" s="22"/>
      <c r="F406" s="27">
        <f t="shared" si="84"/>
        <v>230</v>
      </c>
      <c r="G406" s="10"/>
    </row>
    <row r="407" spans="1:7" ht="15.75" x14ac:dyDescent="0.25">
      <c r="A407" s="76" t="s">
        <v>401</v>
      </c>
      <c r="B407" s="13"/>
      <c r="C407" s="27">
        <v>72</v>
      </c>
      <c r="D407" s="27"/>
      <c r="E407" s="22"/>
      <c r="F407" s="27">
        <f t="shared" si="84"/>
        <v>72</v>
      </c>
      <c r="G407" s="10"/>
    </row>
    <row r="408" spans="1:7" ht="15.75" x14ac:dyDescent="0.25">
      <c r="A408" s="16" t="s">
        <v>399</v>
      </c>
      <c r="B408" s="13"/>
      <c r="C408" s="27">
        <v>5</v>
      </c>
      <c r="D408" s="22"/>
      <c r="E408" s="22"/>
      <c r="F408" s="27">
        <f t="shared" si="84"/>
        <v>5</v>
      </c>
      <c r="G408" s="10"/>
    </row>
    <row r="409" spans="1:7" ht="15.75" x14ac:dyDescent="0.25">
      <c r="A409" s="90" t="s">
        <v>400</v>
      </c>
      <c r="B409" s="13"/>
      <c r="C409" s="27">
        <v>5</v>
      </c>
      <c r="D409" s="22"/>
      <c r="E409" s="22"/>
      <c r="F409" s="27">
        <f t="shared" si="84"/>
        <v>5</v>
      </c>
      <c r="G409" s="10"/>
    </row>
    <row r="410" spans="1:7" ht="15.75" x14ac:dyDescent="0.25">
      <c r="A410" s="16" t="s">
        <v>395</v>
      </c>
      <c r="B410" s="13"/>
      <c r="C410" s="27">
        <v>80</v>
      </c>
      <c r="D410" s="27"/>
      <c r="E410" s="22"/>
      <c r="F410" s="27">
        <f t="shared" si="84"/>
        <v>80</v>
      </c>
      <c r="G410" s="10"/>
    </row>
    <row r="411" spans="1:7" ht="47.25" x14ac:dyDescent="0.25">
      <c r="A411" s="16" t="s">
        <v>407</v>
      </c>
      <c r="B411" s="91"/>
      <c r="C411" s="27">
        <v>81</v>
      </c>
      <c r="D411" s="27"/>
      <c r="E411" s="22"/>
      <c r="F411" s="27">
        <f t="shared" si="84"/>
        <v>81</v>
      </c>
      <c r="G411" s="10"/>
    </row>
    <row r="412" spans="1:7" ht="31.5" x14ac:dyDescent="0.25">
      <c r="A412" s="16" t="s">
        <v>408</v>
      </c>
      <c r="B412" s="91"/>
      <c r="C412" s="27">
        <v>55</v>
      </c>
      <c r="D412" s="27"/>
      <c r="E412" s="22"/>
      <c r="F412" s="27">
        <f t="shared" si="84"/>
        <v>55</v>
      </c>
      <c r="G412" s="10"/>
    </row>
    <row r="413" spans="1:7" ht="47.25" x14ac:dyDescent="0.25">
      <c r="A413" s="16" t="s">
        <v>409</v>
      </c>
      <c r="B413" s="91"/>
      <c r="C413" s="27">
        <v>5</v>
      </c>
      <c r="D413" s="27"/>
      <c r="E413" s="22"/>
      <c r="F413" s="27">
        <v>5</v>
      </c>
      <c r="G413" s="10"/>
    </row>
    <row r="414" spans="1:7" ht="15.75" x14ac:dyDescent="0.25">
      <c r="A414" s="12" t="s">
        <v>324</v>
      </c>
      <c r="B414" s="13"/>
      <c r="C414" s="27">
        <v>1050</v>
      </c>
      <c r="D414" s="22"/>
      <c r="E414" s="22"/>
      <c r="F414" s="27">
        <f t="shared" si="84"/>
        <v>1050</v>
      </c>
      <c r="G414" s="10"/>
    </row>
    <row r="415" spans="1:7" ht="31.5" x14ac:dyDescent="0.25">
      <c r="A415" s="69" t="s">
        <v>377</v>
      </c>
      <c r="B415" s="13"/>
      <c r="C415" s="27">
        <v>50</v>
      </c>
      <c r="D415" s="22"/>
      <c r="E415" s="22"/>
      <c r="F415" s="27">
        <f t="shared" si="84"/>
        <v>50</v>
      </c>
      <c r="G415" s="10"/>
    </row>
    <row r="416" spans="1:7" ht="15.75" x14ac:dyDescent="0.25">
      <c r="A416" s="69" t="s">
        <v>378</v>
      </c>
      <c r="B416" s="70"/>
      <c r="C416" s="27">
        <v>15</v>
      </c>
      <c r="D416" s="22"/>
      <c r="E416" s="22"/>
      <c r="F416" s="27">
        <f t="shared" si="84"/>
        <v>15</v>
      </c>
      <c r="G416" s="10"/>
    </row>
    <row r="417" spans="1:7" ht="15.75" x14ac:dyDescent="0.25">
      <c r="A417" s="14" t="s">
        <v>379</v>
      </c>
      <c r="B417" s="70"/>
      <c r="C417" s="68">
        <v>5</v>
      </c>
      <c r="D417" s="22"/>
      <c r="E417" s="22"/>
      <c r="F417" s="27">
        <f t="shared" si="84"/>
        <v>5</v>
      </c>
      <c r="G417" s="10"/>
    </row>
    <row r="418" spans="1:7" ht="15.75" x14ac:dyDescent="0.25">
      <c r="A418" s="14" t="s">
        <v>381</v>
      </c>
      <c r="B418" s="70"/>
      <c r="C418" s="68">
        <v>5</v>
      </c>
      <c r="D418" s="22"/>
      <c r="E418" s="22"/>
      <c r="F418" s="27">
        <f t="shared" ref="F418:F491" si="88">+C418+D418+E418</f>
        <v>5</v>
      </c>
      <c r="G418" s="10"/>
    </row>
    <row r="419" spans="1:7" ht="15.75" x14ac:dyDescent="0.25">
      <c r="A419" s="14" t="s">
        <v>380</v>
      </c>
      <c r="B419" s="70"/>
      <c r="C419" s="68">
        <v>5</v>
      </c>
      <c r="D419" s="22"/>
      <c r="E419" s="22"/>
      <c r="F419" s="27">
        <f t="shared" si="88"/>
        <v>5</v>
      </c>
      <c r="G419" s="10"/>
    </row>
    <row r="420" spans="1:7" ht="17.25" customHeight="1" x14ac:dyDescent="0.25">
      <c r="A420" s="14" t="s">
        <v>362</v>
      </c>
      <c r="B420" s="70"/>
      <c r="C420" s="68">
        <v>20</v>
      </c>
      <c r="D420" s="22"/>
      <c r="E420" s="22"/>
      <c r="F420" s="27">
        <f t="shared" si="88"/>
        <v>20</v>
      </c>
      <c r="G420" s="10"/>
    </row>
    <row r="421" spans="1:7" ht="17.25" customHeight="1" x14ac:dyDescent="0.25">
      <c r="A421" s="14" t="s">
        <v>363</v>
      </c>
      <c r="B421" s="13"/>
      <c r="C421" s="68">
        <v>50</v>
      </c>
      <c r="D421" s="22"/>
      <c r="E421" s="22"/>
      <c r="F421" s="27">
        <f t="shared" si="88"/>
        <v>50</v>
      </c>
      <c r="G421" s="10"/>
    </row>
    <row r="422" spans="1:7" ht="17.25" customHeight="1" x14ac:dyDescent="0.25">
      <c r="A422" s="17" t="s">
        <v>485</v>
      </c>
      <c r="B422" s="13"/>
      <c r="C422" s="68">
        <v>10</v>
      </c>
      <c r="D422" s="22"/>
      <c r="E422" s="22"/>
      <c r="F422" s="27">
        <f t="shared" si="88"/>
        <v>10</v>
      </c>
      <c r="G422" s="10"/>
    </row>
    <row r="423" spans="1:7" ht="15.75" x14ac:dyDescent="0.25">
      <c r="A423" s="59" t="s">
        <v>190</v>
      </c>
      <c r="B423" s="13" t="s">
        <v>115</v>
      </c>
      <c r="C423" s="22">
        <f>+C424+C425+C426+C427</f>
        <v>10653</v>
      </c>
      <c r="D423" s="22">
        <f t="shared" ref="D423:F423" si="89">+D424+D425+D426+D427</f>
        <v>0</v>
      </c>
      <c r="E423" s="22">
        <f t="shared" si="89"/>
        <v>0</v>
      </c>
      <c r="F423" s="22">
        <f t="shared" si="89"/>
        <v>10653</v>
      </c>
      <c r="G423" s="10"/>
    </row>
    <row r="424" spans="1:7" ht="15.75" x14ac:dyDescent="0.25">
      <c r="A424" s="12" t="s">
        <v>2</v>
      </c>
      <c r="B424" s="46"/>
      <c r="C424" s="27">
        <v>5024</v>
      </c>
      <c r="D424" s="27"/>
      <c r="E424" s="27"/>
      <c r="F424" s="27">
        <f t="shared" si="88"/>
        <v>5024</v>
      </c>
      <c r="G424" s="10"/>
    </row>
    <row r="425" spans="1:7" ht="15.75" x14ac:dyDescent="0.25">
      <c r="A425" s="12" t="s">
        <v>171</v>
      </c>
      <c r="B425" s="46"/>
      <c r="C425" s="27">
        <v>3650</v>
      </c>
      <c r="D425" s="27"/>
      <c r="E425" s="27"/>
      <c r="F425" s="27">
        <f t="shared" si="88"/>
        <v>3650</v>
      </c>
      <c r="G425" s="10"/>
    </row>
    <row r="426" spans="1:7" ht="15.75" x14ac:dyDescent="0.25">
      <c r="A426" s="29" t="s">
        <v>205</v>
      </c>
      <c r="B426" s="46"/>
      <c r="C426" s="27">
        <v>45</v>
      </c>
      <c r="D426" s="27"/>
      <c r="E426" s="27"/>
      <c r="F426" s="27">
        <f t="shared" si="88"/>
        <v>45</v>
      </c>
      <c r="G426" s="10"/>
    </row>
    <row r="427" spans="1:7" ht="15.75" x14ac:dyDescent="0.25">
      <c r="A427" s="12" t="s">
        <v>191</v>
      </c>
      <c r="B427" s="46"/>
      <c r="C427" s="27">
        <v>1934</v>
      </c>
      <c r="D427" s="27"/>
      <c r="E427" s="27"/>
      <c r="F427" s="27">
        <f t="shared" si="88"/>
        <v>1934</v>
      </c>
      <c r="G427" s="10"/>
    </row>
    <row r="428" spans="1:7" ht="15.75" x14ac:dyDescent="0.25">
      <c r="A428" s="20" t="s">
        <v>17</v>
      </c>
      <c r="B428" s="13" t="s">
        <v>116</v>
      </c>
      <c r="C428" s="21">
        <f>+C429+C434</f>
        <v>462</v>
      </c>
      <c r="D428" s="21">
        <f t="shared" ref="D428:F428" si="90">+D429+D434</f>
        <v>0</v>
      </c>
      <c r="E428" s="21">
        <f t="shared" si="90"/>
        <v>0</v>
      </c>
      <c r="F428" s="21">
        <f t="shared" si="90"/>
        <v>462</v>
      </c>
      <c r="G428" s="10"/>
    </row>
    <row r="429" spans="1:7" ht="15.75" x14ac:dyDescent="0.25">
      <c r="A429" s="20" t="s">
        <v>45</v>
      </c>
      <c r="B429" s="13"/>
      <c r="C429" s="21">
        <f>C430+C432+C433+C431</f>
        <v>442</v>
      </c>
      <c r="D429" s="21">
        <f t="shared" ref="D429:F429" si="91">D430+D432+D433+D431</f>
        <v>0</v>
      </c>
      <c r="E429" s="21">
        <f t="shared" si="91"/>
        <v>0</v>
      </c>
      <c r="F429" s="21">
        <f t="shared" si="91"/>
        <v>442</v>
      </c>
      <c r="G429" s="10"/>
    </row>
    <row r="430" spans="1:7" ht="15.75" x14ac:dyDescent="0.25">
      <c r="A430" s="12" t="s">
        <v>243</v>
      </c>
      <c r="B430" s="13"/>
      <c r="C430" s="68">
        <v>172</v>
      </c>
      <c r="D430" s="27"/>
      <c r="E430" s="27"/>
      <c r="F430" s="27">
        <f t="shared" si="88"/>
        <v>172</v>
      </c>
      <c r="G430" s="10"/>
    </row>
    <row r="431" spans="1:7" ht="15.75" x14ac:dyDescent="0.25">
      <c r="A431" s="12" t="s">
        <v>554</v>
      </c>
      <c r="B431" s="13"/>
      <c r="C431" s="68">
        <v>260</v>
      </c>
      <c r="D431" s="27"/>
      <c r="E431" s="27">
        <v>0</v>
      </c>
      <c r="F431" s="27">
        <f t="shared" si="88"/>
        <v>260</v>
      </c>
      <c r="G431" s="10"/>
    </row>
    <row r="432" spans="1:7" ht="15.75" x14ac:dyDescent="0.25">
      <c r="A432" s="104" t="s">
        <v>471</v>
      </c>
      <c r="B432" s="13"/>
      <c r="C432" s="68">
        <v>5</v>
      </c>
      <c r="D432" s="22"/>
      <c r="E432" s="22"/>
      <c r="F432" s="27">
        <f t="shared" si="88"/>
        <v>5</v>
      </c>
      <c r="G432" s="10"/>
    </row>
    <row r="433" spans="1:7" ht="15.75" x14ac:dyDescent="0.25">
      <c r="A433" s="14" t="s">
        <v>472</v>
      </c>
      <c r="B433" s="13"/>
      <c r="C433" s="68">
        <v>5</v>
      </c>
      <c r="D433" s="22"/>
      <c r="E433" s="22"/>
      <c r="F433" s="27">
        <f t="shared" si="88"/>
        <v>5</v>
      </c>
      <c r="G433" s="10"/>
    </row>
    <row r="434" spans="1:7" ht="15.75" x14ac:dyDescent="0.25">
      <c r="A434" s="20" t="s">
        <v>44</v>
      </c>
      <c r="B434" s="13"/>
      <c r="C434" s="21">
        <f>+C435+C436+C437</f>
        <v>20</v>
      </c>
      <c r="D434" s="22"/>
      <c r="E434" s="22"/>
      <c r="F434" s="22">
        <f t="shared" si="88"/>
        <v>20</v>
      </c>
      <c r="G434" s="10"/>
    </row>
    <row r="435" spans="1:7" ht="15.75" x14ac:dyDescent="0.25">
      <c r="A435" s="104" t="s">
        <v>473</v>
      </c>
      <c r="B435" s="13"/>
      <c r="C435" s="68">
        <v>10</v>
      </c>
      <c r="D435" s="22"/>
      <c r="E435" s="22"/>
      <c r="F435" s="27">
        <f t="shared" si="88"/>
        <v>10</v>
      </c>
      <c r="G435" s="10"/>
    </row>
    <row r="436" spans="1:7" ht="15.75" x14ac:dyDescent="0.25">
      <c r="A436" s="104" t="s">
        <v>474</v>
      </c>
      <c r="B436" s="13"/>
      <c r="C436" s="68">
        <v>5</v>
      </c>
      <c r="D436" s="22"/>
      <c r="E436" s="22"/>
      <c r="F436" s="27">
        <f t="shared" si="88"/>
        <v>5</v>
      </c>
      <c r="G436" s="10"/>
    </row>
    <row r="437" spans="1:7" ht="15.75" x14ac:dyDescent="0.25">
      <c r="A437" s="104" t="s">
        <v>475</v>
      </c>
      <c r="B437" s="13"/>
      <c r="C437" s="68">
        <v>5</v>
      </c>
      <c r="D437" s="22"/>
      <c r="E437" s="22"/>
      <c r="F437" s="27">
        <f t="shared" si="88"/>
        <v>5</v>
      </c>
      <c r="G437" s="10"/>
    </row>
    <row r="438" spans="1:7" ht="15.75" x14ac:dyDescent="0.25">
      <c r="A438" s="20" t="s">
        <v>248</v>
      </c>
      <c r="B438" s="13" t="s">
        <v>152</v>
      </c>
      <c r="C438" s="21">
        <v>350</v>
      </c>
      <c r="D438" s="22"/>
      <c r="E438" s="22"/>
      <c r="F438" s="22">
        <f t="shared" si="88"/>
        <v>350</v>
      </c>
      <c r="G438" s="10"/>
    </row>
    <row r="439" spans="1:7" ht="15.75" x14ac:dyDescent="0.25">
      <c r="A439" s="20" t="s">
        <v>169</v>
      </c>
      <c r="B439" s="13" t="s">
        <v>117</v>
      </c>
      <c r="C439" s="21">
        <f>+C440+C455</f>
        <v>5534</v>
      </c>
      <c r="D439" s="21">
        <f t="shared" ref="D439:F439" si="92">+D440+D455</f>
        <v>0</v>
      </c>
      <c r="E439" s="21">
        <f t="shared" si="92"/>
        <v>0</v>
      </c>
      <c r="F439" s="21">
        <f t="shared" si="92"/>
        <v>5534</v>
      </c>
      <c r="G439" s="10"/>
    </row>
    <row r="440" spans="1:7" ht="15.75" x14ac:dyDescent="0.25">
      <c r="A440" s="20" t="s">
        <v>45</v>
      </c>
      <c r="B440" s="13"/>
      <c r="C440" s="21">
        <f>+C441+C442+C444+C445+C446+C448+C451+C452+C453+C454+C449+C443+C450+C447</f>
        <v>4429</v>
      </c>
      <c r="D440" s="21">
        <f t="shared" ref="D440:F440" si="93">+D441+D442+D444+D445+D446+D448+D451+D452+D453+D454+D449+D443+D450+D447</f>
        <v>0</v>
      </c>
      <c r="E440" s="21">
        <f t="shared" si="93"/>
        <v>0</v>
      </c>
      <c r="F440" s="21">
        <f t="shared" si="93"/>
        <v>4429</v>
      </c>
      <c r="G440" s="10"/>
    </row>
    <row r="441" spans="1:7" ht="15.75" x14ac:dyDescent="0.25">
      <c r="A441" s="12" t="s">
        <v>224</v>
      </c>
      <c r="B441" s="13"/>
      <c r="C441" s="68">
        <v>50</v>
      </c>
      <c r="D441" s="22"/>
      <c r="E441" s="22"/>
      <c r="F441" s="27">
        <f t="shared" si="88"/>
        <v>50</v>
      </c>
      <c r="G441" s="10"/>
    </row>
    <row r="442" spans="1:7" ht="15.75" x14ac:dyDescent="0.25">
      <c r="A442" s="14" t="s">
        <v>246</v>
      </c>
      <c r="B442" s="46"/>
      <c r="C442" s="27">
        <v>3400</v>
      </c>
      <c r="D442" s="27"/>
      <c r="E442" s="27"/>
      <c r="F442" s="27">
        <f t="shared" si="88"/>
        <v>3400</v>
      </c>
      <c r="G442" s="10"/>
    </row>
    <row r="443" spans="1:7" ht="15.75" x14ac:dyDescent="0.25">
      <c r="A443" s="122" t="s">
        <v>548</v>
      </c>
      <c r="B443" s="46"/>
      <c r="C443" s="27">
        <v>33</v>
      </c>
      <c r="D443" s="27"/>
      <c r="E443" s="27"/>
      <c r="F443" s="27">
        <v>33</v>
      </c>
      <c r="G443" s="10"/>
    </row>
    <row r="444" spans="1:7" ht="47.25" x14ac:dyDescent="0.25">
      <c r="A444" s="105" t="s">
        <v>478</v>
      </c>
      <c r="B444" s="46"/>
      <c r="C444" s="27">
        <v>45</v>
      </c>
      <c r="D444" s="27"/>
      <c r="E444" s="27"/>
      <c r="F444" s="27">
        <f t="shared" si="88"/>
        <v>45</v>
      </c>
      <c r="G444" s="10"/>
    </row>
    <row r="445" spans="1:7" ht="31.5" x14ac:dyDescent="0.25">
      <c r="A445" s="105" t="s">
        <v>479</v>
      </c>
      <c r="B445" s="46"/>
      <c r="C445" s="27">
        <v>50</v>
      </c>
      <c r="D445" s="22"/>
      <c r="E445" s="22"/>
      <c r="F445" s="27">
        <f t="shared" si="88"/>
        <v>50</v>
      </c>
      <c r="G445" s="10"/>
    </row>
    <row r="446" spans="1:7" ht="15.75" x14ac:dyDescent="0.25">
      <c r="A446" s="15" t="s">
        <v>481</v>
      </c>
      <c r="B446" s="46"/>
      <c r="C446" s="27">
        <v>50</v>
      </c>
      <c r="D446" s="22"/>
      <c r="E446" s="22"/>
      <c r="F446" s="27">
        <f t="shared" si="88"/>
        <v>50</v>
      </c>
      <c r="G446" s="10"/>
    </row>
    <row r="447" spans="1:7" ht="15.75" x14ac:dyDescent="0.25">
      <c r="A447" s="15" t="s">
        <v>556</v>
      </c>
      <c r="B447" s="46"/>
      <c r="C447" s="27">
        <v>20</v>
      </c>
      <c r="D447" s="27"/>
      <c r="E447" s="22"/>
      <c r="F447" s="27">
        <f t="shared" si="88"/>
        <v>20</v>
      </c>
      <c r="G447" s="10"/>
    </row>
    <row r="448" spans="1:7" ht="15.75" x14ac:dyDescent="0.25">
      <c r="A448" s="69" t="s">
        <v>482</v>
      </c>
      <c r="B448" s="46"/>
      <c r="C448" s="27">
        <v>139</v>
      </c>
      <c r="D448" s="22"/>
      <c r="E448" s="22"/>
      <c r="F448" s="27">
        <f t="shared" si="88"/>
        <v>139</v>
      </c>
      <c r="G448" s="10"/>
    </row>
    <row r="449" spans="1:7" ht="15.75" x14ac:dyDescent="0.25">
      <c r="A449" s="69" t="s">
        <v>544</v>
      </c>
      <c r="B449" s="46"/>
      <c r="C449" s="27">
        <v>150</v>
      </c>
      <c r="D449" s="27"/>
      <c r="E449" s="27"/>
      <c r="F449" s="27">
        <f t="shared" si="88"/>
        <v>150</v>
      </c>
      <c r="G449" s="10"/>
    </row>
    <row r="450" spans="1:7" ht="15.75" x14ac:dyDescent="0.25">
      <c r="A450" s="69" t="s">
        <v>555</v>
      </c>
      <c r="B450" s="46"/>
      <c r="C450" s="27">
        <v>30</v>
      </c>
      <c r="D450" s="27"/>
      <c r="E450" s="27"/>
      <c r="F450" s="27">
        <f t="shared" si="88"/>
        <v>30</v>
      </c>
      <c r="G450" s="10"/>
    </row>
    <row r="451" spans="1:7" ht="15.75" x14ac:dyDescent="0.25">
      <c r="A451" s="69" t="s">
        <v>483</v>
      </c>
      <c r="B451" s="46"/>
      <c r="C451" s="27">
        <v>90</v>
      </c>
      <c r="D451" s="22"/>
      <c r="E451" s="22"/>
      <c r="F451" s="27">
        <f t="shared" si="88"/>
        <v>90</v>
      </c>
      <c r="G451" s="10"/>
    </row>
    <row r="452" spans="1:7" ht="15.75" x14ac:dyDescent="0.25">
      <c r="A452" s="14" t="s">
        <v>484</v>
      </c>
      <c r="B452" s="46"/>
      <c r="C452" s="27">
        <v>290</v>
      </c>
      <c r="D452" s="22"/>
      <c r="E452" s="22"/>
      <c r="F452" s="27">
        <f t="shared" si="88"/>
        <v>290</v>
      </c>
      <c r="G452" s="10"/>
    </row>
    <row r="453" spans="1:7" ht="15.75" x14ac:dyDescent="0.25">
      <c r="A453" s="14" t="s">
        <v>247</v>
      </c>
      <c r="B453" s="46"/>
      <c r="C453" s="27">
        <v>70</v>
      </c>
      <c r="D453" s="22"/>
      <c r="E453" s="22"/>
      <c r="F453" s="27">
        <f t="shared" si="88"/>
        <v>70</v>
      </c>
      <c r="G453" s="10"/>
    </row>
    <row r="454" spans="1:7" ht="15.75" customHeight="1" x14ac:dyDescent="0.25">
      <c r="A454" s="69" t="s">
        <v>326</v>
      </c>
      <c r="B454" s="44"/>
      <c r="C454" s="27">
        <v>12</v>
      </c>
      <c r="D454" s="22"/>
      <c r="E454" s="22"/>
      <c r="F454" s="27">
        <f t="shared" si="88"/>
        <v>12</v>
      </c>
      <c r="G454" s="10"/>
    </row>
    <row r="455" spans="1:7" ht="15.75" x14ac:dyDescent="0.25">
      <c r="A455" s="20" t="s">
        <v>44</v>
      </c>
      <c r="B455" s="13" t="s">
        <v>153</v>
      </c>
      <c r="C455" s="21">
        <f>+C456+C457+C458+C459+C460+C461</f>
        <v>1105</v>
      </c>
      <c r="D455" s="21">
        <f t="shared" ref="D455:F455" si="94">+D456+D457+D458+D459+D460+D461</f>
        <v>0</v>
      </c>
      <c r="E455" s="21">
        <f t="shared" si="94"/>
        <v>0</v>
      </c>
      <c r="F455" s="21">
        <f t="shared" si="94"/>
        <v>1105</v>
      </c>
      <c r="G455" s="10"/>
    </row>
    <row r="456" spans="1:7" ht="17.25" customHeight="1" x14ac:dyDescent="0.25">
      <c r="A456" s="14" t="s">
        <v>422</v>
      </c>
      <c r="B456" s="46"/>
      <c r="C456" s="27">
        <v>5</v>
      </c>
      <c r="D456" s="22"/>
      <c r="E456" s="22"/>
      <c r="F456" s="27">
        <f t="shared" si="88"/>
        <v>5</v>
      </c>
      <c r="G456" s="10"/>
    </row>
    <row r="457" spans="1:7" ht="16.5" customHeight="1" x14ac:dyDescent="0.25">
      <c r="A457" s="65" t="s">
        <v>325</v>
      </c>
      <c r="B457" s="45"/>
      <c r="C457" s="55">
        <v>155</v>
      </c>
      <c r="D457" s="22"/>
      <c r="E457" s="22"/>
      <c r="F457" s="27">
        <f t="shared" si="88"/>
        <v>155</v>
      </c>
      <c r="G457" s="10"/>
    </row>
    <row r="458" spans="1:7" ht="38.25" customHeight="1" x14ac:dyDescent="0.25">
      <c r="A458" s="65" t="s">
        <v>317</v>
      </c>
      <c r="B458" s="45"/>
      <c r="C458" s="55">
        <v>0</v>
      </c>
      <c r="D458" s="27">
        <v>0</v>
      </c>
      <c r="E458" s="22"/>
      <c r="F458" s="27">
        <f t="shared" si="88"/>
        <v>0</v>
      </c>
      <c r="G458" s="10"/>
    </row>
    <row r="459" spans="1:7" ht="41.25" customHeight="1" x14ac:dyDescent="0.25">
      <c r="A459" s="52" t="s">
        <v>480</v>
      </c>
      <c r="B459" s="45"/>
      <c r="C459" s="55">
        <v>875</v>
      </c>
      <c r="D459" s="22"/>
      <c r="E459" s="22"/>
      <c r="F459" s="27">
        <f t="shared" si="88"/>
        <v>875</v>
      </c>
      <c r="G459" s="10"/>
    </row>
    <row r="460" spans="1:7" ht="27.75" customHeight="1" x14ac:dyDescent="0.25">
      <c r="A460" s="52" t="s">
        <v>528</v>
      </c>
      <c r="B460" s="45"/>
      <c r="C460" s="55">
        <v>0</v>
      </c>
      <c r="D460" s="27">
        <v>0</v>
      </c>
      <c r="E460" s="22"/>
      <c r="F460" s="27">
        <f t="shared" si="88"/>
        <v>0</v>
      </c>
      <c r="G460" s="10"/>
    </row>
    <row r="461" spans="1:7" ht="34.5" customHeight="1" x14ac:dyDescent="0.25">
      <c r="A461" s="52" t="s">
        <v>543</v>
      </c>
      <c r="B461" s="45"/>
      <c r="C461" s="55">
        <v>70</v>
      </c>
      <c r="D461" s="27"/>
      <c r="E461" s="22"/>
      <c r="F461" s="27">
        <f t="shared" si="88"/>
        <v>70</v>
      </c>
      <c r="G461" s="10"/>
    </row>
    <row r="462" spans="1:7" ht="15.75" x14ac:dyDescent="0.25">
      <c r="A462" s="20" t="s">
        <v>199</v>
      </c>
      <c r="B462" s="13" t="s">
        <v>118</v>
      </c>
      <c r="C462" s="22">
        <f>+C463+C465</f>
        <v>480</v>
      </c>
      <c r="D462" s="22"/>
      <c r="E462" s="22"/>
      <c r="F462" s="22">
        <f t="shared" si="88"/>
        <v>480</v>
      </c>
      <c r="G462" s="10"/>
    </row>
    <row r="463" spans="1:7" ht="15.75" x14ac:dyDescent="0.25">
      <c r="A463" s="20" t="s">
        <v>57</v>
      </c>
      <c r="B463" s="13"/>
      <c r="C463" s="27">
        <f>C464</f>
        <v>200</v>
      </c>
      <c r="D463" s="22"/>
      <c r="E463" s="22"/>
      <c r="F463" s="27">
        <f t="shared" si="88"/>
        <v>200</v>
      </c>
      <c r="G463" s="10"/>
    </row>
    <row r="464" spans="1:7" ht="15.75" x14ac:dyDescent="0.25">
      <c r="A464" s="12" t="s">
        <v>155</v>
      </c>
      <c r="B464" s="44"/>
      <c r="C464" s="27">
        <v>200</v>
      </c>
      <c r="D464" s="22"/>
      <c r="E464" s="22"/>
      <c r="F464" s="27">
        <f t="shared" si="88"/>
        <v>200</v>
      </c>
      <c r="G464" s="10"/>
    </row>
    <row r="465" spans="1:7" ht="15.75" x14ac:dyDescent="0.25">
      <c r="A465" s="20" t="s">
        <v>13</v>
      </c>
      <c r="B465" s="44"/>
      <c r="C465" s="27">
        <f>+C466+C467</f>
        <v>280</v>
      </c>
      <c r="D465" s="22"/>
      <c r="E465" s="22"/>
      <c r="F465" s="27">
        <f t="shared" si="88"/>
        <v>280</v>
      </c>
      <c r="G465" s="10"/>
    </row>
    <row r="466" spans="1:7" ht="31.5" x14ac:dyDescent="0.25">
      <c r="A466" s="17" t="s">
        <v>470</v>
      </c>
      <c r="B466" s="44"/>
      <c r="C466" s="27">
        <v>110</v>
      </c>
      <c r="D466" s="22"/>
      <c r="E466" s="22"/>
      <c r="F466" s="27">
        <f t="shared" si="88"/>
        <v>110</v>
      </c>
      <c r="G466" s="10"/>
    </row>
    <row r="467" spans="1:7" ht="15.75" x14ac:dyDescent="0.25">
      <c r="A467" s="12" t="s">
        <v>361</v>
      </c>
      <c r="B467" s="44"/>
      <c r="C467" s="27">
        <v>170</v>
      </c>
      <c r="D467" s="22"/>
      <c r="E467" s="22"/>
      <c r="F467" s="27">
        <f t="shared" si="88"/>
        <v>170</v>
      </c>
      <c r="G467" s="10"/>
    </row>
    <row r="468" spans="1:7" ht="15.75" x14ac:dyDescent="0.25">
      <c r="A468" s="20" t="s">
        <v>236</v>
      </c>
      <c r="B468" s="13" t="s">
        <v>119</v>
      </c>
      <c r="C468" s="22">
        <f>+C469+C470+C471</f>
        <v>4209</v>
      </c>
      <c r="D468" s="22"/>
      <c r="E468" s="22"/>
      <c r="F468" s="22">
        <f t="shared" si="88"/>
        <v>4209</v>
      </c>
      <c r="G468" s="10"/>
    </row>
    <row r="469" spans="1:7" ht="15.75" x14ac:dyDescent="0.25">
      <c r="A469" s="12" t="s">
        <v>2</v>
      </c>
      <c r="B469" s="44"/>
      <c r="C469" s="27">
        <v>3374</v>
      </c>
      <c r="D469" s="22"/>
      <c r="E469" s="22"/>
      <c r="F469" s="27">
        <f t="shared" si="88"/>
        <v>3374</v>
      </c>
      <c r="G469" s="10"/>
    </row>
    <row r="470" spans="1:7" ht="15.75" x14ac:dyDescent="0.25">
      <c r="A470" s="12" t="s">
        <v>4</v>
      </c>
      <c r="B470" s="44"/>
      <c r="C470" s="27">
        <v>801</v>
      </c>
      <c r="D470" s="22"/>
      <c r="E470" s="22"/>
      <c r="F470" s="27">
        <f t="shared" si="88"/>
        <v>801</v>
      </c>
      <c r="G470" s="10"/>
    </row>
    <row r="471" spans="1:7" ht="15.75" x14ac:dyDescent="0.25">
      <c r="A471" s="12" t="s">
        <v>13</v>
      </c>
      <c r="B471" s="44"/>
      <c r="C471" s="27">
        <v>34</v>
      </c>
      <c r="D471" s="22"/>
      <c r="E471" s="22"/>
      <c r="F471" s="27">
        <f t="shared" si="88"/>
        <v>34</v>
      </c>
      <c r="G471" s="10"/>
    </row>
    <row r="472" spans="1:7" ht="15.75" x14ac:dyDescent="0.25">
      <c r="A472" s="24" t="s">
        <v>257</v>
      </c>
      <c r="B472" s="13" t="s">
        <v>119</v>
      </c>
      <c r="C472" s="66">
        <f>+C473+C474+C475</f>
        <v>4006</v>
      </c>
      <c r="D472" s="22"/>
      <c r="E472" s="22"/>
      <c r="F472" s="22">
        <f t="shared" si="88"/>
        <v>4006</v>
      </c>
      <c r="G472" s="10"/>
    </row>
    <row r="473" spans="1:7" ht="15.75" x14ac:dyDescent="0.25">
      <c r="A473" s="12" t="s">
        <v>2</v>
      </c>
      <c r="B473" s="44"/>
      <c r="C473" s="27">
        <v>1393</v>
      </c>
      <c r="D473" s="22"/>
      <c r="E473" s="22"/>
      <c r="F473" s="27">
        <f t="shared" si="88"/>
        <v>1393</v>
      </c>
      <c r="G473" s="10"/>
    </row>
    <row r="474" spans="1:7" ht="15.75" x14ac:dyDescent="0.25">
      <c r="A474" s="12" t="s">
        <v>4</v>
      </c>
      <c r="B474" s="44"/>
      <c r="C474" s="27">
        <v>2313</v>
      </c>
      <c r="D474" s="22"/>
      <c r="E474" s="22"/>
      <c r="F474" s="27">
        <f t="shared" si="88"/>
        <v>2313</v>
      </c>
      <c r="G474" s="10"/>
    </row>
    <row r="475" spans="1:7" ht="15.75" x14ac:dyDescent="0.25">
      <c r="A475" s="12" t="s">
        <v>13</v>
      </c>
      <c r="B475" s="51"/>
      <c r="C475" s="57">
        <v>300</v>
      </c>
      <c r="D475" s="22"/>
      <c r="E475" s="22"/>
      <c r="F475" s="27">
        <f t="shared" si="88"/>
        <v>300</v>
      </c>
      <c r="G475" s="10"/>
    </row>
    <row r="476" spans="1:7" ht="15.75" x14ac:dyDescent="0.25">
      <c r="A476" s="20" t="s">
        <v>44</v>
      </c>
      <c r="B476" s="49" t="s">
        <v>298</v>
      </c>
      <c r="C476" s="66">
        <f>+C477+C478</f>
        <v>125</v>
      </c>
      <c r="D476" s="22"/>
      <c r="E476" s="22"/>
      <c r="F476" s="22">
        <f t="shared" si="88"/>
        <v>125</v>
      </c>
      <c r="G476" s="10"/>
    </row>
    <row r="477" spans="1:7" ht="15.75" x14ac:dyDescent="0.25">
      <c r="A477" s="12" t="s">
        <v>303</v>
      </c>
      <c r="B477" s="13"/>
      <c r="C477" s="27">
        <v>10</v>
      </c>
      <c r="D477" s="22"/>
      <c r="E477" s="22"/>
      <c r="F477" s="27">
        <f t="shared" si="88"/>
        <v>10</v>
      </c>
      <c r="G477" s="10"/>
    </row>
    <row r="478" spans="1:7" ht="15.75" x14ac:dyDescent="0.25">
      <c r="A478" s="12" t="s">
        <v>327</v>
      </c>
      <c r="B478" s="13"/>
      <c r="C478" s="27">
        <v>115</v>
      </c>
      <c r="D478" s="22"/>
      <c r="E478" s="22"/>
      <c r="F478" s="27">
        <f t="shared" si="88"/>
        <v>115</v>
      </c>
      <c r="G478" s="10"/>
    </row>
    <row r="479" spans="1:7" ht="15.75" x14ac:dyDescent="0.25">
      <c r="A479" s="24" t="s">
        <v>18</v>
      </c>
      <c r="B479" s="13" t="s">
        <v>120</v>
      </c>
      <c r="C479" s="22">
        <f>+C480+C481+C483+C484+C487+C485+C482</f>
        <v>38821</v>
      </c>
      <c r="D479" s="22">
        <f t="shared" ref="D479:F479" si="95">+D480+D481+D483+D484+D487+D485+D482</f>
        <v>0</v>
      </c>
      <c r="E479" s="22">
        <f t="shared" si="95"/>
        <v>0</v>
      </c>
      <c r="F479" s="22">
        <f t="shared" si="95"/>
        <v>38821</v>
      </c>
      <c r="G479" s="10"/>
    </row>
    <row r="480" spans="1:7" ht="15.75" x14ac:dyDescent="0.25">
      <c r="A480" s="20" t="s">
        <v>2</v>
      </c>
      <c r="B480" s="13" t="s">
        <v>121</v>
      </c>
      <c r="C480" s="22">
        <v>2270</v>
      </c>
      <c r="D480" s="22"/>
      <c r="E480" s="22"/>
      <c r="F480" s="22">
        <f t="shared" si="88"/>
        <v>2270</v>
      </c>
      <c r="G480" s="10"/>
    </row>
    <row r="481" spans="1:9" ht="15.75" x14ac:dyDescent="0.25">
      <c r="A481" s="20" t="s">
        <v>4</v>
      </c>
      <c r="B481" s="13" t="s">
        <v>122</v>
      </c>
      <c r="C481" s="22">
        <f>+C493+C496+C508</f>
        <v>19543</v>
      </c>
      <c r="D481" s="22">
        <f t="shared" ref="D481:F481" si="96">+D493+D496+D508</f>
        <v>0</v>
      </c>
      <c r="E481" s="22">
        <f t="shared" si="96"/>
        <v>0</v>
      </c>
      <c r="F481" s="22">
        <f t="shared" si="96"/>
        <v>19543</v>
      </c>
      <c r="G481" s="10"/>
    </row>
    <row r="482" spans="1:9" ht="15.75" x14ac:dyDescent="0.25">
      <c r="A482" s="24" t="s">
        <v>477</v>
      </c>
      <c r="B482" s="124" t="s">
        <v>565</v>
      </c>
      <c r="C482" s="22">
        <f>C505</f>
        <v>10</v>
      </c>
      <c r="D482" s="22">
        <f t="shared" ref="D482:F482" si="97">D505</f>
        <v>0</v>
      </c>
      <c r="E482" s="22">
        <f t="shared" si="97"/>
        <v>0</v>
      </c>
      <c r="F482" s="22">
        <f t="shared" si="97"/>
        <v>10</v>
      </c>
      <c r="G482" s="10"/>
    </row>
    <row r="483" spans="1:9" ht="15.75" x14ac:dyDescent="0.25">
      <c r="A483" s="20" t="s">
        <v>13</v>
      </c>
      <c r="B483" s="13" t="s">
        <v>123</v>
      </c>
      <c r="C483" s="22">
        <f>+C494+C520</f>
        <v>600</v>
      </c>
      <c r="D483" s="22">
        <f t="shared" ref="D483:F483" si="98">+D494+D520</f>
        <v>0</v>
      </c>
      <c r="E483" s="22">
        <f t="shared" si="98"/>
        <v>0</v>
      </c>
      <c r="F483" s="22">
        <f t="shared" si="98"/>
        <v>600</v>
      </c>
      <c r="G483" s="10"/>
      <c r="I483" s="4"/>
    </row>
    <row r="484" spans="1:9" ht="15.75" x14ac:dyDescent="0.25">
      <c r="A484" s="59" t="s">
        <v>526</v>
      </c>
      <c r="B484" s="13" t="s">
        <v>253</v>
      </c>
      <c r="C484" s="22">
        <f>+C489+C490</f>
        <v>3742</v>
      </c>
      <c r="D484" s="22">
        <f t="shared" ref="D484:F484" si="99">+D489+D490</f>
        <v>0</v>
      </c>
      <c r="E484" s="22">
        <f t="shared" si="99"/>
        <v>0</v>
      </c>
      <c r="F484" s="22">
        <f t="shared" si="99"/>
        <v>3742</v>
      </c>
      <c r="G484" s="10"/>
    </row>
    <row r="485" spans="1:9" ht="15.75" x14ac:dyDescent="0.25">
      <c r="A485" s="59" t="s">
        <v>524</v>
      </c>
      <c r="B485" s="13" t="s">
        <v>525</v>
      </c>
      <c r="C485" s="22">
        <f>C486</f>
        <v>10090</v>
      </c>
      <c r="D485" s="22">
        <f t="shared" ref="D485:F485" si="100">D486</f>
        <v>0</v>
      </c>
      <c r="E485" s="22">
        <f t="shared" si="100"/>
        <v>0</v>
      </c>
      <c r="F485" s="22">
        <f t="shared" si="100"/>
        <v>10090</v>
      </c>
      <c r="G485" s="10"/>
    </row>
    <row r="486" spans="1:9" ht="31.5" x14ac:dyDescent="0.25">
      <c r="A486" s="14" t="s">
        <v>276</v>
      </c>
      <c r="B486" s="13"/>
      <c r="C486" s="27">
        <v>10090</v>
      </c>
      <c r="D486" s="27"/>
      <c r="E486" s="22"/>
      <c r="F486" s="27">
        <f>+C486+D486+E486</f>
        <v>10090</v>
      </c>
      <c r="G486" s="10"/>
    </row>
    <row r="487" spans="1:9" ht="15.75" x14ac:dyDescent="0.25">
      <c r="A487" s="20" t="s">
        <v>355</v>
      </c>
      <c r="B487" s="13" t="s">
        <v>288</v>
      </c>
      <c r="C487" s="22">
        <v>2566</v>
      </c>
      <c r="D487" s="22"/>
      <c r="E487" s="22"/>
      <c r="F487" s="22">
        <f t="shared" si="88"/>
        <v>2566</v>
      </c>
      <c r="G487" s="10"/>
    </row>
    <row r="488" spans="1:9" ht="15.75" x14ac:dyDescent="0.25">
      <c r="A488" s="14" t="s">
        <v>254</v>
      </c>
      <c r="B488" s="44" t="s">
        <v>253</v>
      </c>
      <c r="C488" s="27">
        <f>+C489+C490</f>
        <v>3742</v>
      </c>
      <c r="D488" s="27">
        <f t="shared" ref="D488:F488" si="101">+D489+D490</f>
        <v>0</v>
      </c>
      <c r="E488" s="27">
        <f t="shared" si="101"/>
        <v>0</v>
      </c>
      <c r="F488" s="27">
        <f t="shared" si="101"/>
        <v>3742</v>
      </c>
      <c r="G488" s="10"/>
    </row>
    <row r="489" spans="1:9" ht="31.5" x14ac:dyDescent="0.25">
      <c r="A489" s="14" t="s">
        <v>276</v>
      </c>
      <c r="B489" s="44"/>
      <c r="C489" s="27">
        <v>0</v>
      </c>
      <c r="D489" s="27">
        <v>0</v>
      </c>
      <c r="E489" s="22"/>
      <c r="F489" s="27">
        <f t="shared" si="88"/>
        <v>0</v>
      </c>
      <c r="G489" s="10"/>
    </row>
    <row r="490" spans="1:9" ht="31.5" x14ac:dyDescent="0.25">
      <c r="A490" s="14" t="s">
        <v>277</v>
      </c>
      <c r="B490" s="44"/>
      <c r="C490" s="27">
        <v>3742</v>
      </c>
      <c r="D490" s="27"/>
      <c r="E490" s="22">
        <v>0</v>
      </c>
      <c r="F490" s="27">
        <f t="shared" si="88"/>
        <v>3742</v>
      </c>
      <c r="G490" s="10"/>
    </row>
    <row r="491" spans="1:9" ht="15.75" x14ac:dyDescent="0.25">
      <c r="A491" s="20" t="s">
        <v>125</v>
      </c>
      <c r="B491" s="13" t="s">
        <v>154</v>
      </c>
      <c r="C491" s="22">
        <f>+C492+C493+C494</f>
        <v>3300</v>
      </c>
      <c r="D491" s="22"/>
      <c r="E491" s="22"/>
      <c r="F491" s="22">
        <f t="shared" si="88"/>
        <v>3300</v>
      </c>
      <c r="G491" s="10"/>
    </row>
    <row r="492" spans="1:9" ht="15.75" x14ac:dyDescent="0.25">
      <c r="A492" s="12" t="s">
        <v>2</v>
      </c>
      <c r="B492" s="44"/>
      <c r="C492" s="72">
        <v>2270</v>
      </c>
      <c r="D492" s="22"/>
      <c r="E492" s="22"/>
      <c r="F492" s="27">
        <f t="shared" ref="F492:F568" si="102">+C492+D492+E492</f>
        <v>2270</v>
      </c>
      <c r="G492" s="10"/>
    </row>
    <row r="493" spans="1:9" ht="15.75" x14ac:dyDescent="0.25">
      <c r="A493" s="12" t="s">
        <v>4</v>
      </c>
      <c r="B493" s="44"/>
      <c r="C493" s="27">
        <v>1000</v>
      </c>
      <c r="D493" s="22"/>
      <c r="E493" s="22"/>
      <c r="F493" s="27">
        <f t="shared" si="102"/>
        <v>1000</v>
      </c>
      <c r="G493" s="10"/>
    </row>
    <row r="494" spans="1:9" ht="15.75" x14ac:dyDescent="0.25">
      <c r="A494" s="12" t="s">
        <v>193</v>
      </c>
      <c r="B494" s="44"/>
      <c r="C494" s="27">
        <v>30</v>
      </c>
      <c r="D494" s="22"/>
      <c r="E494" s="22"/>
      <c r="F494" s="27">
        <f t="shared" si="102"/>
        <v>30</v>
      </c>
      <c r="G494" s="10"/>
    </row>
    <row r="495" spans="1:9" ht="15.75" x14ac:dyDescent="0.25">
      <c r="A495" s="20" t="s">
        <v>126</v>
      </c>
      <c r="B495" s="13" t="s">
        <v>124</v>
      </c>
      <c r="C495" s="22">
        <f>+C496</f>
        <v>15781</v>
      </c>
      <c r="D495" s="22">
        <f t="shared" ref="D495:F495" si="103">+D496</f>
        <v>0</v>
      </c>
      <c r="E495" s="22">
        <f t="shared" si="103"/>
        <v>0</v>
      </c>
      <c r="F495" s="22">
        <f t="shared" si="103"/>
        <v>15781</v>
      </c>
      <c r="G495" s="10"/>
    </row>
    <row r="496" spans="1:9" s="1" customFormat="1" ht="15.75" x14ac:dyDescent="0.25">
      <c r="A496" s="20" t="s">
        <v>45</v>
      </c>
      <c r="B496" s="13"/>
      <c r="C496" s="22">
        <f>+C497+C500+C502+C503+C501+C504+C498+C499</f>
        <v>15781</v>
      </c>
      <c r="D496" s="22">
        <f t="shared" ref="D496:F496" si="104">+D497+D500+D502+D503+D501+D504+D498+D499</f>
        <v>0</v>
      </c>
      <c r="E496" s="22">
        <f t="shared" si="104"/>
        <v>0</v>
      </c>
      <c r="F496" s="22">
        <f t="shared" si="104"/>
        <v>15781</v>
      </c>
      <c r="G496" s="10"/>
    </row>
    <row r="497" spans="1:7" ht="15.75" x14ac:dyDescent="0.25">
      <c r="A497" s="12" t="s">
        <v>297</v>
      </c>
      <c r="B497" s="44"/>
      <c r="C497" s="27">
        <v>13796</v>
      </c>
      <c r="D497" s="27"/>
      <c r="E497" s="27"/>
      <c r="F497" s="27">
        <f t="shared" si="102"/>
        <v>13796</v>
      </c>
      <c r="G497" s="10"/>
    </row>
    <row r="498" spans="1:7" ht="15.75" x14ac:dyDescent="0.25">
      <c r="A498" s="118" t="s">
        <v>532</v>
      </c>
      <c r="B498" s="73"/>
      <c r="C498" s="27">
        <v>60</v>
      </c>
      <c r="D498" s="27"/>
      <c r="E498" s="27"/>
      <c r="F498" s="27">
        <f t="shared" si="102"/>
        <v>60</v>
      </c>
      <c r="G498" s="10"/>
    </row>
    <row r="499" spans="1:7" ht="15.75" x14ac:dyDescent="0.25">
      <c r="A499" s="117" t="s">
        <v>531</v>
      </c>
      <c r="B499" s="73"/>
      <c r="C499" s="27">
        <v>0</v>
      </c>
      <c r="D499" s="27"/>
      <c r="E499" s="27"/>
      <c r="F499" s="27">
        <f t="shared" si="102"/>
        <v>0</v>
      </c>
      <c r="G499" s="10"/>
    </row>
    <row r="500" spans="1:7" ht="15.75" x14ac:dyDescent="0.25">
      <c r="A500" s="12" t="s">
        <v>352</v>
      </c>
      <c r="B500" s="73"/>
      <c r="C500" s="27">
        <v>580</v>
      </c>
      <c r="D500" s="22"/>
      <c r="E500" s="22"/>
      <c r="F500" s="27">
        <f t="shared" si="102"/>
        <v>580</v>
      </c>
      <c r="G500" s="10"/>
    </row>
    <row r="501" spans="1:7" ht="15.75" x14ac:dyDescent="0.25">
      <c r="A501" s="12" t="s">
        <v>417</v>
      </c>
      <c r="B501" s="73"/>
      <c r="C501" s="27">
        <v>245</v>
      </c>
      <c r="D501" s="22"/>
      <c r="E501" s="22"/>
      <c r="F501" s="27">
        <f t="shared" si="102"/>
        <v>245</v>
      </c>
      <c r="G501" s="10"/>
    </row>
    <row r="502" spans="1:7" ht="15.75" x14ac:dyDescent="0.25">
      <c r="A502" s="14" t="s">
        <v>281</v>
      </c>
      <c r="B502" s="74"/>
      <c r="C502" s="68">
        <v>800</v>
      </c>
      <c r="D502" s="22"/>
      <c r="E502" s="22"/>
      <c r="F502" s="27">
        <f t="shared" si="102"/>
        <v>800</v>
      </c>
      <c r="G502" s="10"/>
    </row>
    <row r="503" spans="1:7" ht="15.75" x14ac:dyDescent="0.25">
      <c r="A503" s="14" t="s">
        <v>282</v>
      </c>
      <c r="B503" s="74"/>
      <c r="C503" s="68">
        <v>200</v>
      </c>
      <c r="D503" s="22"/>
      <c r="E503" s="22"/>
      <c r="F503" s="27">
        <f t="shared" si="102"/>
        <v>200</v>
      </c>
      <c r="G503" s="10"/>
    </row>
    <row r="504" spans="1:7" ht="47.25" x14ac:dyDescent="0.25">
      <c r="A504" s="69" t="s">
        <v>457</v>
      </c>
      <c r="B504" s="74"/>
      <c r="C504" s="68">
        <v>100</v>
      </c>
      <c r="D504" s="27"/>
      <c r="E504" s="22"/>
      <c r="F504" s="27">
        <f t="shared" si="102"/>
        <v>100</v>
      </c>
      <c r="G504" s="10"/>
    </row>
    <row r="505" spans="1:7" ht="15.75" x14ac:dyDescent="0.25">
      <c r="A505" s="24" t="s">
        <v>477</v>
      </c>
      <c r="B505" s="124" t="s">
        <v>565</v>
      </c>
      <c r="C505" s="21">
        <f>C506</f>
        <v>10</v>
      </c>
      <c r="D505" s="21">
        <f t="shared" ref="D505:F505" si="105">D506</f>
        <v>0</v>
      </c>
      <c r="E505" s="21">
        <f t="shared" si="105"/>
        <v>0</v>
      </c>
      <c r="F505" s="21">
        <f t="shared" si="105"/>
        <v>10</v>
      </c>
      <c r="G505" s="10"/>
    </row>
    <row r="506" spans="1:7" ht="15.75" x14ac:dyDescent="0.25">
      <c r="A506" s="16" t="s">
        <v>402</v>
      </c>
      <c r="B506" s="74"/>
      <c r="C506" s="68">
        <v>10</v>
      </c>
      <c r="D506" s="27"/>
      <c r="E506" s="22"/>
      <c r="F506" s="27">
        <v>10</v>
      </c>
      <c r="G506" s="10"/>
    </row>
    <row r="507" spans="1:7" ht="15.75" x14ac:dyDescent="0.25">
      <c r="A507" s="20" t="s">
        <v>19</v>
      </c>
      <c r="B507" s="13" t="s">
        <v>127</v>
      </c>
      <c r="C507" s="22">
        <f t="shared" ref="C507:F507" si="106">+C508+C520</f>
        <v>3332</v>
      </c>
      <c r="D507" s="22">
        <f t="shared" si="106"/>
        <v>0</v>
      </c>
      <c r="E507" s="22">
        <f t="shared" si="106"/>
        <v>0</v>
      </c>
      <c r="F507" s="22">
        <f t="shared" si="106"/>
        <v>3332</v>
      </c>
      <c r="G507" s="10"/>
    </row>
    <row r="508" spans="1:7" ht="15.75" x14ac:dyDescent="0.25">
      <c r="A508" s="20" t="s">
        <v>45</v>
      </c>
      <c r="B508" s="13"/>
      <c r="C508" s="22">
        <f>+C509+C510+C511+C513+C514+C515+C517+C518+C516+C512+C519</f>
        <v>2762</v>
      </c>
      <c r="D508" s="22">
        <f t="shared" ref="D508:F508" si="107">+D509+D510+D511+D513+D514+D515+D517+D518+D516+D512+D519</f>
        <v>0</v>
      </c>
      <c r="E508" s="22">
        <f t="shared" si="107"/>
        <v>0</v>
      </c>
      <c r="F508" s="22">
        <f t="shared" si="107"/>
        <v>2762</v>
      </c>
      <c r="G508" s="10"/>
    </row>
    <row r="509" spans="1:7" ht="15.75" x14ac:dyDescent="0.25">
      <c r="A509" s="12" t="s">
        <v>227</v>
      </c>
      <c r="B509" s="44"/>
      <c r="C509" s="27">
        <v>1570</v>
      </c>
      <c r="D509" s="27"/>
      <c r="E509" s="27"/>
      <c r="F509" s="27">
        <f t="shared" si="102"/>
        <v>1570</v>
      </c>
      <c r="G509" s="10"/>
    </row>
    <row r="510" spans="1:7" ht="19.5" customHeight="1" x14ac:dyDescent="0.25">
      <c r="A510" s="16" t="s">
        <v>200</v>
      </c>
      <c r="B510" s="75"/>
      <c r="C510" s="27">
        <v>100</v>
      </c>
      <c r="D510" s="22"/>
      <c r="E510" s="22"/>
      <c r="F510" s="27">
        <f t="shared" si="102"/>
        <v>100</v>
      </c>
      <c r="G510" s="10"/>
    </row>
    <row r="511" spans="1:7" ht="18.75" customHeight="1" x14ac:dyDescent="0.25">
      <c r="A511" s="76" t="s">
        <v>315</v>
      </c>
      <c r="B511" s="77"/>
      <c r="C511" s="57">
        <v>100</v>
      </c>
      <c r="D511" s="22"/>
      <c r="E511" s="27"/>
      <c r="F511" s="27">
        <f t="shared" si="102"/>
        <v>100</v>
      </c>
      <c r="G511" s="10"/>
    </row>
    <row r="512" spans="1:7" ht="18.75" customHeight="1" x14ac:dyDescent="0.25">
      <c r="A512" s="76" t="s">
        <v>547</v>
      </c>
      <c r="B512" s="77"/>
      <c r="C512" s="57">
        <v>100</v>
      </c>
      <c r="D512" s="27"/>
      <c r="E512" s="27"/>
      <c r="F512" s="27">
        <v>100</v>
      </c>
      <c r="G512" s="10"/>
    </row>
    <row r="513" spans="1:7" ht="18.75" customHeight="1" x14ac:dyDescent="0.25">
      <c r="A513" s="16" t="s">
        <v>487</v>
      </c>
      <c r="B513" s="77"/>
      <c r="C513" s="57">
        <v>10</v>
      </c>
      <c r="D513" s="22"/>
      <c r="E513" s="22"/>
      <c r="F513" s="27">
        <f t="shared" si="102"/>
        <v>10</v>
      </c>
      <c r="G513" s="10"/>
    </row>
    <row r="514" spans="1:7" ht="18.75" customHeight="1" x14ac:dyDescent="0.25">
      <c r="A514" s="76" t="s">
        <v>488</v>
      </c>
      <c r="B514" s="77"/>
      <c r="C514" s="57">
        <v>127</v>
      </c>
      <c r="D514" s="27"/>
      <c r="E514" s="22"/>
      <c r="F514" s="27">
        <f t="shared" si="102"/>
        <v>127</v>
      </c>
      <c r="G514" s="10"/>
    </row>
    <row r="515" spans="1:7" ht="39.75" customHeight="1" x14ac:dyDescent="0.25">
      <c r="A515" s="50" t="s">
        <v>489</v>
      </c>
      <c r="B515" s="77"/>
      <c r="C515" s="57">
        <v>180</v>
      </c>
      <c r="D515" s="27"/>
      <c r="E515" s="27"/>
      <c r="F515" s="27">
        <f t="shared" si="102"/>
        <v>180</v>
      </c>
      <c r="G515" s="10"/>
    </row>
    <row r="516" spans="1:7" ht="24.75" customHeight="1" x14ac:dyDescent="0.25">
      <c r="A516" s="50" t="s">
        <v>545</v>
      </c>
      <c r="B516" s="77"/>
      <c r="C516" s="57">
        <v>70</v>
      </c>
      <c r="D516" s="27"/>
      <c r="E516" s="27"/>
      <c r="F516" s="27">
        <f t="shared" si="102"/>
        <v>70</v>
      </c>
      <c r="G516" s="10"/>
    </row>
    <row r="517" spans="1:7" ht="18.75" customHeight="1" x14ac:dyDescent="0.25">
      <c r="A517" s="50" t="s">
        <v>490</v>
      </c>
      <c r="B517" s="77"/>
      <c r="C517" s="57">
        <v>125</v>
      </c>
      <c r="D517" s="27"/>
      <c r="E517" s="22"/>
      <c r="F517" s="27">
        <f t="shared" si="102"/>
        <v>125</v>
      </c>
      <c r="G517" s="10"/>
    </row>
    <row r="518" spans="1:7" ht="18.75" customHeight="1" x14ac:dyDescent="0.25">
      <c r="A518" s="50" t="s">
        <v>491</v>
      </c>
      <c r="B518" s="77"/>
      <c r="C518" s="57">
        <v>170</v>
      </c>
      <c r="D518" s="27"/>
      <c r="E518" s="22"/>
      <c r="F518" s="27">
        <f t="shared" si="102"/>
        <v>170</v>
      </c>
      <c r="G518" s="10"/>
    </row>
    <row r="519" spans="1:7" ht="18.75" customHeight="1" x14ac:dyDescent="0.25">
      <c r="A519" s="16" t="s">
        <v>567</v>
      </c>
      <c r="B519" s="77"/>
      <c r="C519" s="57">
        <v>210</v>
      </c>
      <c r="D519" s="27"/>
      <c r="E519" s="22"/>
      <c r="F519" s="27">
        <f t="shared" si="102"/>
        <v>210</v>
      </c>
      <c r="G519" s="10"/>
    </row>
    <row r="520" spans="1:7" ht="15.75" x14ac:dyDescent="0.25">
      <c r="A520" s="59" t="s">
        <v>52</v>
      </c>
      <c r="B520" s="13" t="s">
        <v>309</v>
      </c>
      <c r="C520" s="21">
        <f>+C521+C522+C526+C524+C525+C527+C523</f>
        <v>570</v>
      </c>
      <c r="D520" s="21">
        <f t="shared" ref="D520:F520" si="108">+D521+D522+D526+D524+D525+D527+D523</f>
        <v>0</v>
      </c>
      <c r="E520" s="21">
        <f t="shared" si="108"/>
        <v>0</v>
      </c>
      <c r="F520" s="21">
        <f t="shared" si="108"/>
        <v>570</v>
      </c>
      <c r="G520" s="10"/>
    </row>
    <row r="521" spans="1:7" ht="47.25" x14ac:dyDescent="0.25">
      <c r="A521" s="93" t="s">
        <v>333</v>
      </c>
      <c r="B521" s="18"/>
      <c r="C521" s="68">
        <v>220</v>
      </c>
      <c r="D521" s="27"/>
      <c r="E521" s="22"/>
      <c r="F521" s="27">
        <f t="shared" si="102"/>
        <v>220</v>
      </c>
      <c r="G521" s="10"/>
    </row>
    <row r="522" spans="1:7" ht="15.75" x14ac:dyDescent="0.25">
      <c r="A522" s="16" t="s">
        <v>402</v>
      </c>
      <c r="B522" s="92"/>
      <c r="C522" s="68">
        <v>0</v>
      </c>
      <c r="D522" s="27">
        <v>0</v>
      </c>
      <c r="E522" s="22"/>
      <c r="F522" s="27">
        <f t="shared" si="102"/>
        <v>0</v>
      </c>
      <c r="G522" s="10"/>
    </row>
    <row r="523" spans="1:7" ht="15.75" x14ac:dyDescent="0.25">
      <c r="A523" s="16" t="s">
        <v>546</v>
      </c>
      <c r="B523" s="92"/>
      <c r="C523" s="68">
        <v>115</v>
      </c>
      <c r="D523" s="22"/>
      <c r="E523" s="27"/>
      <c r="F523" s="27">
        <v>115</v>
      </c>
      <c r="G523" s="10"/>
    </row>
    <row r="524" spans="1:7" ht="15.75" x14ac:dyDescent="0.25">
      <c r="A524" s="18" t="s">
        <v>493</v>
      </c>
      <c r="B524" s="92"/>
      <c r="C524" s="68">
        <v>10</v>
      </c>
      <c r="D524" s="22"/>
      <c r="E524" s="22"/>
      <c r="F524" s="27">
        <f t="shared" si="102"/>
        <v>10</v>
      </c>
      <c r="G524" s="10"/>
    </row>
    <row r="525" spans="1:7" ht="15.75" x14ac:dyDescent="0.25">
      <c r="A525" s="121" t="s">
        <v>542</v>
      </c>
      <c r="B525" s="92"/>
      <c r="C525" s="68">
        <v>35</v>
      </c>
      <c r="D525" s="27"/>
      <c r="E525" s="22">
        <v>0</v>
      </c>
      <c r="F525" s="27">
        <f t="shared" si="102"/>
        <v>35</v>
      </c>
      <c r="G525" s="10"/>
    </row>
    <row r="526" spans="1:7" ht="15.75" x14ac:dyDescent="0.25">
      <c r="A526" s="76" t="s">
        <v>486</v>
      </c>
      <c r="B526" s="92"/>
      <c r="C526" s="68">
        <v>100</v>
      </c>
      <c r="D526" s="27"/>
      <c r="E526" s="22"/>
      <c r="F526" s="27">
        <f t="shared" si="102"/>
        <v>100</v>
      </c>
      <c r="G526" s="10"/>
    </row>
    <row r="527" spans="1:7" ht="15.75" x14ac:dyDescent="0.25">
      <c r="A527" s="98" t="s">
        <v>454</v>
      </c>
      <c r="B527" s="92"/>
      <c r="C527" s="68">
        <v>90</v>
      </c>
      <c r="D527" s="27"/>
      <c r="E527" s="27"/>
      <c r="F527" s="27">
        <f t="shared" si="102"/>
        <v>90</v>
      </c>
      <c r="G527" s="10"/>
    </row>
    <row r="528" spans="1:7" ht="15.75" x14ac:dyDescent="0.25">
      <c r="A528" s="24" t="s">
        <v>20</v>
      </c>
      <c r="B528" s="13" t="s">
        <v>128</v>
      </c>
      <c r="C528" s="22">
        <f>+C529+C530+C531+C532+C539+C540+C541+C542</f>
        <v>49289</v>
      </c>
      <c r="D528" s="22">
        <f t="shared" ref="D528:F528" si="109">+D529+D530+D531+D532+D539+D540+D541+D542</f>
        <v>0</v>
      </c>
      <c r="E528" s="22">
        <f t="shared" si="109"/>
        <v>0</v>
      </c>
      <c r="F528" s="22">
        <f t="shared" si="109"/>
        <v>49289</v>
      </c>
      <c r="G528" s="10"/>
    </row>
    <row r="529" spans="1:10" ht="15.75" x14ac:dyDescent="0.25">
      <c r="A529" s="20" t="s">
        <v>2</v>
      </c>
      <c r="B529" s="13" t="s">
        <v>129</v>
      </c>
      <c r="C529" s="22">
        <f>C544</f>
        <v>4331</v>
      </c>
      <c r="D529" s="22"/>
      <c r="E529" s="22"/>
      <c r="F529" s="22">
        <f t="shared" si="102"/>
        <v>4331</v>
      </c>
      <c r="G529" s="10"/>
    </row>
    <row r="530" spans="1:10" ht="15.75" x14ac:dyDescent="0.25">
      <c r="A530" s="20" t="s">
        <v>4</v>
      </c>
      <c r="B530" s="13" t="s">
        <v>130</v>
      </c>
      <c r="C530" s="22">
        <f>+C550+C545</f>
        <v>8330</v>
      </c>
      <c r="D530" s="22">
        <f t="shared" ref="D530:F530" si="110">+D550+D545</f>
        <v>0</v>
      </c>
      <c r="E530" s="22">
        <f t="shared" si="110"/>
        <v>0</v>
      </c>
      <c r="F530" s="22">
        <f t="shared" si="110"/>
        <v>8330</v>
      </c>
      <c r="G530" s="10"/>
    </row>
    <row r="531" spans="1:10" ht="15.75" x14ac:dyDescent="0.25">
      <c r="A531" s="20" t="s">
        <v>177</v>
      </c>
      <c r="B531" s="13" t="s">
        <v>178</v>
      </c>
      <c r="C531" s="22">
        <f t="shared" ref="C531:F531" si="111">C546</f>
        <v>1</v>
      </c>
      <c r="D531" s="22">
        <f t="shared" si="111"/>
        <v>0</v>
      </c>
      <c r="E531" s="22">
        <f t="shared" si="111"/>
        <v>0</v>
      </c>
      <c r="F531" s="22">
        <f t="shared" si="111"/>
        <v>1</v>
      </c>
      <c r="G531" s="10"/>
    </row>
    <row r="532" spans="1:10" ht="15.75" x14ac:dyDescent="0.25">
      <c r="A532" s="47" t="s">
        <v>214</v>
      </c>
      <c r="B532" s="13" t="s">
        <v>252</v>
      </c>
      <c r="C532" s="22">
        <f>+C533+C534+C535+C536+C537+C538</f>
        <v>11233</v>
      </c>
      <c r="D532" s="22">
        <f t="shared" ref="D532:F532" si="112">+D533+D534+D535+D536+D537+D538</f>
        <v>0</v>
      </c>
      <c r="E532" s="22">
        <f t="shared" si="112"/>
        <v>0</v>
      </c>
      <c r="F532" s="22">
        <f t="shared" si="112"/>
        <v>11233</v>
      </c>
      <c r="G532" s="10"/>
    </row>
    <row r="533" spans="1:10" ht="29.25" customHeight="1" x14ac:dyDescent="0.25">
      <c r="A533" s="50" t="s">
        <v>278</v>
      </c>
      <c r="B533" s="13"/>
      <c r="C533" s="27">
        <v>10000</v>
      </c>
      <c r="D533" s="22"/>
      <c r="E533" s="22"/>
      <c r="F533" s="27">
        <f t="shared" si="102"/>
        <v>10000</v>
      </c>
      <c r="G533" s="10"/>
    </row>
    <row r="534" spans="1:10" ht="57" customHeight="1" x14ac:dyDescent="0.25">
      <c r="A534" s="14" t="s">
        <v>279</v>
      </c>
      <c r="B534" s="44"/>
      <c r="C534" s="27">
        <v>6</v>
      </c>
      <c r="D534" s="27"/>
      <c r="E534" s="22"/>
      <c r="F534" s="27">
        <f t="shared" si="102"/>
        <v>6</v>
      </c>
      <c r="G534" s="10"/>
    </row>
    <row r="535" spans="1:10" ht="29.25" customHeight="1" x14ac:dyDescent="0.25">
      <c r="A535" s="14" t="s">
        <v>347</v>
      </c>
      <c r="B535" s="18"/>
      <c r="C535" s="27">
        <v>140</v>
      </c>
      <c r="D535" s="27"/>
      <c r="E535" s="22"/>
      <c r="F535" s="27">
        <f t="shared" si="102"/>
        <v>140</v>
      </c>
      <c r="G535" s="10"/>
    </row>
    <row r="536" spans="1:10" ht="33" customHeight="1" x14ac:dyDescent="0.25">
      <c r="A536" s="14" t="s">
        <v>345</v>
      </c>
      <c r="B536" s="18"/>
      <c r="C536" s="27">
        <v>100</v>
      </c>
      <c r="D536" s="22"/>
      <c r="E536" s="22"/>
      <c r="F536" s="27">
        <f t="shared" si="102"/>
        <v>100</v>
      </c>
      <c r="G536" s="10"/>
    </row>
    <row r="537" spans="1:10" ht="52.5" customHeight="1" x14ac:dyDescent="0.25">
      <c r="A537" s="14" t="s">
        <v>344</v>
      </c>
      <c r="B537" s="18"/>
      <c r="C537" s="27">
        <v>187</v>
      </c>
      <c r="D537" s="22"/>
      <c r="E537" s="22"/>
      <c r="F537" s="27">
        <f t="shared" si="102"/>
        <v>187</v>
      </c>
      <c r="G537" s="10"/>
      <c r="J537" s="4"/>
    </row>
    <row r="538" spans="1:10" ht="39.75" customHeight="1" x14ac:dyDescent="0.25">
      <c r="A538" s="50" t="s">
        <v>346</v>
      </c>
      <c r="B538" s="18"/>
      <c r="C538" s="27">
        <v>800</v>
      </c>
      <c r="D538" s="27"/>
      <c r="E538" s="22"/>
      <c r="F538" s="27">
        <f t="shared" si="102"/>
        <v>800</v>
      </c>
      <c r="G538" s="10"/>
    </row>
    <row r="539" spans="1:10" ht="15.75" x14ac:dyDescent="0.25">
      <c r="A539" s="20" t="s">
        <v>205</v>
      </c>
      <c r="B539" s="13" t="s">
        <v>208</v>
      </c>
      <c r="C539" s="22">
        <f>C547</f>
        <v>60</v>
      </c>
      <c r="D539" s="22"/>
      <c r="E539" s="22"/>
      <c r="F539" s="22">
        <f t="shared" si="102"/>
        <v>60</v>
      </c>
      <c r="G539" s="10"/>
    </row>
    <row r="540" spans="1:10" ht="15.75" x14ac:dyDescent="0.25">
      <c r="A540" s="20" t="s">
        <v>184</v>
      </c>
      <c r="B540" s="13" t="s">
        <v>185</v>
      </c>
      <c r="C540" s="22">
        <v>2800</v>
      </c>
      <c r="D540" s="22"/>
      <c r="E540" s="22"/>
      <c r="F540" s="22">
        <f t="shared" si="102"/>
        <v>2800</v>
      </c>
      <c r="G540" s="10"/>
    </row>
    <row r="541" spans="1:10" ht="15.75" x14ac:dyDescent="0.25">
      <c r="A541" s="20" t="s">
        <v>13</v>
      </c>
      <c r="B541" s="13" t="s">
        <v>131</v>
      </c>
      <c r="C541" s="22">
        <f t="shared" ref="C541:F541" si="113">+C548+C579</f>
        <v>12092</v>
      </c>
      <c r="D541" s="22">
        <f t="shared" si="113"/>
        <v>0</v>
      </c>
      <c r="E541" s="22">
        <f t="shared" si="113"/>
        <v>0</v>
      </c>
      <c r="F541" s="22">
        <f t="shared" si="113"/>
        <v>12092</v>
      </c>
      <c r="G541" s="10"/>
    </row>
    <row r="542" spans="1:10" ht="15.75" x14ac:dyDescent="0.25">
      <c r="A542" s="20" t="s">
        <v>354</v>
      </c>
      <c r="B542" s="13" t="s">
        <v>218</v>
      </c>
      <c r="C542" s="22">
        <v>10442</v>
      </c>
      <c r="D542" s="22"/>
      <c r="E542" s="22"/>
      <c r="F542" s="22">
        <f t="shared" si="102"/>
        <v>10442</v>
      </c>
      <c r="G542" s="10"/>
    </row>
    <row r="543" spans="1:10" ht="15.75" x14ac:dyDescent="0.25">
      <c r="A543" s="20" t="s">
        <v>132</v>
      </c>
      <c r="B543" s="13" t="s">
        <v>133</v>
      </c>
      <c r="C543" s="22">
        <f>+C544+C545+C546+C547+C548</f>
        <v>11237</v>
      </c>
      <c r="D543" s="22"/>
      <c r="E543" s="22"/>
      <c r="F543" s="22">
        <f t="shared" si="102"/>
        <v>11237</v>
      </c>
      <c r="G543" s="10"/>
      <c r="H543" s="9"/>
    </row>
    <row r="544" spans="1:10" ht="15.75" x14ac:dyDescent="0.25">
      <c r="A544" s="12" t="s">
        <v>2</v>
      </c>
      <c r="B544" s="44" t="s">
        <v>129</v>
      </c>
      <c r="C544" s="27">
        <v>4331</v>
      </c>
      <c r="D544" s="22"/>
      <c r="E544" s="22"/>
      <c r="F544" s="27">
        <f t="shared" si="102"/>
        <v>4331</v>
      </c>
      <c r="G544" s="10"/>
    </row>
    <row r="545" spans="1:7" ht="15.75" x14ac:dyDescent="0.25">
      <c r="A545" s="12" t="s">
        <v>57</v>
      </c>
      <c r="B545" s="44" t="s">
        <v>130</v>
      </c>
      <c r="C545" s="27">
        <v>6645</v>
      </c>
      <c r="D545" s="22"/>
      <c r="E545" s="22"/>
      <c r="F545" s="27">
        <f t="shared" si="102"/>
        <v>6645</v>
      </c>
      <c r="G545" s="10"/>
    </row>
    <row r="546" spans="1:7" ht="15.75" x14ac:dyDescent="0.25">
      <c r="A546" s="12" t="s">
        <v>176</v>
      </c>
      <c r="B546" s="44" t="s">
        <v>178</v>
      </c>
      <c r="C546" s="27">
        <v>1</v>
      </c>
      <c r="D546" s="22"/>
      <c r="E546" s="22"/>
      <c r="F546" s="27">
        <f t="shared" si="102"/>
        <v>1</v>
      </c>
      <c r="G546" s="10"/>
    </row>
    <row r="547" spans="1:7" ht="15.75" x14ac:dyDescent="0.25">
      <c r="A547" s="29" t="s">
        <v>205</v>
      </c>
      <c r="B547" s="44" t="s">
        <v>208</v>
      </c>
      <c r="C547" s="27">
        <v>60</v>
      </c>
      <c r="D547" s="22"/>
      <c r="E547" s="22"/>
      <c r="F547" s="27">
        <f t="shared" si="102"/>
        <v>60</v>
      </c>
      <c r="G547" s="10"/>
    </row>
    <row r="548" spans="1:7" ht="15.75" x14ac:dyDescent="0.25">
      <c r="A548" s="12" t="s">
        <v>188</v>
      </c>
      <c r="B548" s="44" t="s">
        <v>131</v>
      </c>
      <c r="C548" s="71">
        <v>200</v>
      </c>
      <c r="D548" s="71"/>
      <c r="E548" s="71"/>
      <c r="F548" s="71">
        <v>200</v>
      </c>
      <c r="G548" s="10"/>
    </row>
    <row r="549" spans="1:7" ht="15.75" x14ac:dyDescent="0.25">
      <c r="A549" s="30" t="s">
        <v>134</v>
      </c>
      <c r="B549" s="13" t="s">
        <v>133</v>
      </c>
      <c r="C549" s="22">
        <f t="shared" ref="C549:F549" si="114">+C550+C579</f>
        <v>13577</v>
      </c>
      <c r="D549" s="22">
        <f t="shared" si="114"/>
        <v>0</v>
      </c>
      <c r="E549" s="22">
        <f t="shared" si="114"/>
        <v>0</v>
      </c>
      <c r="F549" s="22">
        <f t="shared" si="114"/>
        <v>13577</v>
      </c>
      <c r="G549" s="10"/>
    </row>
    <row r="550" spans="1:7" ht="15.75" x14ac:dyDescent="0.25">
      <c r="A550" s="20" t="s">
        <v>34</v>
      </c>
      <c r="B550" s="13" t="s">
        <v>138</v>
      </c>
      <c r="C550" s="22">
        <f>+C551+C552+C553+C554+C555+C559+C560+C561+C562+C563+C564+C565+C566+C567+C568+C569+C570+C572+C573+C574+C575+C576+C577+C578+C571+C556+C557+C558</f>
        <v>1685</v>
      </c>
      <c r="D550" s="22">
        <f t="shared" ref="D550:F550" si="115">+D551+D552+D553+D554+D555+D559+D560+D561+D562+D563+D564+D565+D566+D567+D568+D569+D570+D572+D573+D574+D575+D576+D577+D578+D571+D556+D557+D558</f>
        <v>0</v>
      </c>
      <c r="E550" s="22">
        <f t="shared" si="115"/>
        <v>0</v>
      </c>
      <c r="F550" s="22">
        <f t="shared" si="115"/>
        <v>1685</v>
      </c>
      <c r="G550" s="10"/>
    </row>
    <row r="551" spans="1:7" ht="15.75" x14ac:dyDescent="0.25">
      <c r="A551" s="12" t="s">
        <v>305</v>
      </c>
      <c r="B551" s="44"/>
      <c r="C551" s="27">
        <v>200</v>
      </c>
      <c r="D551" s="27"/>
      <c r="E551" s="22"/>
      <c r="F551" s="27">
        <f t="shared" si="102"/>
        <v>200</v>
      </c>
      <c r="G551" s="10"/>
    </row>
    <row r="552" spans="1:7" ht="15.75" x14ac:dyDescent="0.25">
      <c r="A552" s="12" t="s">
        <v>204</v>
      </c>
      <c r="B552" s="44"/>
      <c r="C552" s="27">
        <v>110</v>
      </c>
      <c r="D552" s="27"/>
      <c r="E552" s="27"/>
      <c r="F552" s="27">
        <f t="shared" si="102"/>
        <v>110</v>
      </c>
      <c r="G552" s="10"/>
    </row>
    <row r="553" spans="1:7" s="3" customFormat="1" ht="15.75" x14ac:dyDescent="0.25">
      <c r="A553" s="12" t="s">
        <v>250</v>
      </c>
      <c r="B553" s="44"/>
      <c r="C553" s="27">
        <v>70</v>
      </c>
      <c r="D553" s="27"/>
      <c r="E553" s="27"/>
      <c r="F553" s="27">
        <f t="shared" si="102"/>
        <v>70</v>
      </c>
      <c r="G553" s="10"/>
    </row>
    <row r="554" spans="1:7" s="3" customFormat="1" ht="15.75" x14ac:dyDescent="0.25">
      <c r="A554" s="12" t="s">
        <v>494</v>
      </c>
      <c r="B554" s="44"/>
      <c r="C554" s="27">
        <v>30</v>
      </c>
      <c r="D554" s="22"/>
      <c r="E554" s="22"/>
      <c r="F554" s="27">
        <f t="shared" si="102"/>
        <v>30</v>
      </c>
      <c r="G554" s="10"/>
    </row>
    <row r="555" spans="1:7" s="3" customFormat="1" ht="15.75" x14ac:dyDescent="0.25">
      <c r="A555" s="12" t="s">
        <v>495</v>
      </c>
      <c r="B555" s="44"/>
      <c r="C555" s="27">
        <v>25</v>
      </c>
      <c r="D555" s="22"/>
      <c r="E555" s="22"/>
      <c r="F555" s="27">
        <f t="shared" si="102"/>
        <v>25</v>
      </c>
      <c r="G555" s="10"/>
    </row>
    <row r="556" spans="1:7" s="3" customFormat="1" ht="31.5" x14ac:dyDescent="0.25">
      <c r="A556" s="118" t="s">
        <v>535</v>
      </c>
      <c r="B556" s="44"/>
      <c r="C556" s="27">
        <v>40</v>
      </c>
      <c r="D556" s="27"/>
      <c r="E556" s="22"/>
      <c r="F556" s="27">
        <f t="shared" si="102"/>
        <v>40</v>
      </c>
      <c r="G556" s="10"/>
    </row>
    <row r="557" spans="1:7" s="3" customFormat="1" ht="15.75" x14ac:dyDescent="0.25">
      <c r="A557" s="118" t="s">
        <v>534</v>
      </c>
      <c r="B557" s="44"/>
      <c r="C557" s="27">
        <v>100</v>
      </c>
      <c r="D557" s="27"/>
      <c r="E557" s="22"/>
      <c r="F557" s="27">
        <v>100</v>
      </c>
      <c r="G557" s="10"/>
    </row>
    <row r="558" spans="1:7" s="3" customFormat="1" ht="15.75" x14ac:dyDescent="0.25">
      <c r="A558" s="80" t="s">
        <v>533</v>
      </c>
      <c r="B558" s="44"/>
      <c r="C558" s="27">
        <v>2</v>
      </c>
      <c r="D558" s="27"/>
      <c r="E558" s="22"/>
      <c r="F558" s="27">
        <v>2</v>
      </c>
      <c r="G558" s="10"/>
    </row>
    <row r="559" spans="1:7" s="3" customFormat="1" ht="15.75" x14ac:dyDescent="0.25">
      <c r="A559" s="12" t="s">
        <v>496</v>
      </c>
      <c r="B559" s="44"/>
      <c r="C559" s="27">
        <v>30</v>
      </c>
      <c r="D559" s="22"/>
      <c r="E559" s="22"/>
      <c r="F559" s="27">
        <f t="shared" si="102"/>
        <v>30</v>
      </c>
      <c r="G559" s="10"/>
    </row>
    <row r="560" spans="1:7" ht="15.75" x14ac:dyDescent="0.25">
      <c r="A560" s="12" t="s">
        <v>203</v>
      </c>
      <c r="B560" s="44"/>
      <c r="C560" s="27">
        <v>40</v>
      </c>
      <c r="D560" s="22"/>
      <c r="E560" s="22"/>
      <c r="F560" s="27">
        <f t="shared" si="102"/>
        <v>40</v>
      </c>
      <c r="G560" s="10"/>
    </row>
    <row r="561" spans="1:7" ht="15.75" x14ac:dyDescent="0.25">
      <c r="A561" s="12" t="s">
        <v>331</v>
      </c>
      <c r="B561" s="44"/>
      <c r="C561" s="57">
        <v>15</v>
      </c>
      <c r="D561" s="22"/>
      <c r="E561" s="22"/>
      <c r="F561" s="27">
        <f t="shared" si="102"/>
        <v>15</v>
      </c>
      <c r="G561" s="10"/>
    </row>
    <row r="562" spans="1:7" ht="15.75" x14ac:dyDescent="0.25">
      <c r="A562" s="12" t="s">
        <v>202</v>
      </c>
      <c r="B562" s="44"/>
      <c r="C562" s="71">
        <v>70</v>
      </c>
      <c r="D562" s="22"/>
      <c r="E562" s="22"/>
      <c r="F562" s="27">
        <f t="shared" si="102"/>
        <v>70</v>
      </c>
      <c r="G562" s="10"/>
    </row>
    <row r="563" spans="1:7" ht="15.75" x14ac:dyDescent="0.25">
      <c r="A563" s="12" t="s">
        <v>284</v>
      </c>
      <c r="B563" s="44"/>
      <c r="C563" s="68">
        <v>70</v>
      </c>
      <c r="D563" s="27"/>
      <c r="E563" s="22"/>
      <c r="F563" s="27">
        <f t="shared" si="102"/>
        <v>70</v>
      </c>
      <c r="G563" s="10"/>
    </row>
    <row r="564" spans="1:7" ht="15.75" x14ac:dyDescent="0.25">
      <c r="A564" s="17" t="s">
        <v>500</v>
      </c>
      <c r="B564" s="44"/>
      <c r="C564" s="68">
        <v>10</v>
      </c>
      <c r="D564" s="22"/>
      <c r="E564" s="22"/>
      <c r="F564" s="27">
        <f t="shared" si="102"/>
        <v>10</v>
      </c>
      <c r="G564" s="10"/>
    </row>
    <row r="565" spans="1:7" ht="15.75" x14ac:dyDescent="0.25">
      <c r="A565" s="17" t="s">
        <v>501</v>
      </c>
      <c r="B565" s="44"/>
      <c r="C565" s="68">
        <v>350</v>
      </c>
      <c r="D565" s="27"/>
      <c r="E565" s="22"/>
      <c r="F565" s="27">
        <f t="shared" si="102"/>
        <v>350</v>
      </c>
      <c r="G565" s="10"/>
    </row>
    <row r="566" spans="1:7" ht="15.75" x14ac:dyDescent="0.25">
      <c r="A566" s="17" t="s">
        <v>502</v>
      </c>
      <c r="B566" s="44"/>
      <c r="C566" s="68">
        <v>5</v>
      </c>
      <c r="D566" s="22"/>
      <c r="E566" s="22"/>
      <c r="F566" s="27">
        <f t="shared" si="102"/>
        <v>5</v>
      </c>
      <c r="G566" s="10"/>
    </row>
    <row r="567" spans="1:7" ht="15.75" x14ac:dyDescent="0.25">
      <c r="A567" s="17" t="s">
        <v>503</v>
      </c>
      <c r="B567" s="44"/>
      <c r="C567" s="68">
        <v>5</v>
      </c>
      <c r="D567" s="22"/>
      <c r="E567" s="22"/>
      <c r="F567" s="27">
        <f t="shared" si="102"/>
        <v>5</v>
      </c>
      <c r="G567" s="10"/>
    </row>
    <row r="568" spans="1:7" ht="15.75" x14ac:dyDescent="0.25">
      <c r="A568" s="17" t="s">
        <v>504</v>
      </c>
      <c r="B568" s="44"/>
      <c r="C568" s="68">
        <v>5</v>
      </c>
      <c r="D568" s="22"/>
      <c r="E568" s="22"/>
      <c r="F568" s="27">
        <f t="shared" si="102"/>
        <v>5</v>
      </c>
      <c r="G568" s="10"/>
    </row>
    <row r="569" spans="1:7" ht="31.5" x14ac:dyDescent="0.25">
      <c r="A569" s="15" t="s">
        <v>505</v>
      </c>
      <c r="B569" s="44"/>
      <c r="C569" s="68">
        <v>30</v>
      </c>
      <c r="D569" s="22"/>
      <c r="E569" s="22"/>
      <c r="F569" s="27">
        <f t="shared" ref="F569:F589" si="116">+C569+D569+E569</f>
        <v>30</v>
      </c>
      <c r="G569" s="10"/>
    </row>
    <row r="570" spans="1:7" ht="15.75" x14ac:dyDescent="0.25">
      <c r="A570" s="17" t="s">
        <v>506</v>
      </c>
      <c r="B570" s="44"/>
      <c r="C570" s="68">
        <v>5</v>
      </c>
      <c r="D570" s="22"/>
      <c r="E570" s="22"/>
      <c r="F570" s="27">
        <f t="shared" si="116"/>
        <v>5</v>
      </c>
      <c r="G570" s="10"/>
    </row>
    <row r="571" spans="1:7" ht="15.75" x14ac:dyDescent="0.25">
      <c r="A571" s="117" t="s">
        <v>530</v>
      </c>
      <c r="B571" s="44"/>
      <c r="C571" s="68">
        <v>133</v>
      </c>
      <c r="D571" s="27"/>
      <c r="E571" s="22"/>
      <c r="F571" s="27">
        <f t="shared" si="116"/>
        <v>133</v>
      </c>
      <c r="G571" s="10"/>
    </row>
    <row r="572" spans="1:7" ht="31.5" x14ac:dyDescent="0.25">
      <c r="A572" s="17" t="s">
        <v>330</v>
      </c>
      <c r="B572" s="46"/>
      <c r="C572" s="68">
        <v>30</v>
      </c>
      <c r="D572" s="22"/>
      <c r="E572" s="22"/>
      <c r="F572" s="27">
        <f t="shared" si="116"/>
        <v>30</v>
      </c>
      <c r="G572" s="10"/>
    </row>
    <row r="573" spans="1:7" ht="15.75" x14ac:dyDescent="0.25">
      <c r="A573" s="29" t="s">
        <v>283</v>
      </c>
      <c r="B573" s="51"/>
      <c r="C573" s="57">
        <v>50</v>
      </c>
      <c r="D573" s="27"/>
      <c r="E573" s="27"/>
      <c r="F573" s="27">
        <f t="shared" si="116"/>
        <v>50</v>
      </c>
      <c r="G573" s="10"/>
    </row>
    <row r="574" spans="1:7" ht="31.5" x14ac:dyDescent="0.25">
      <c r="A574" s="17" t="s">
        <v>289</v>
      </c>
      <c r="B574" s="46"/>
      <c r="C574" s="27">
        <v>30</v>
      </c>
      <c r="D574" s="22"/>
      <c r="E574" s="22"/>
      <c r="F574" s="27">
        <f t="shared" si="116"/>
        <v>30</v>
      </c>
      <c r="G574" s="10"/>
    </row>
    <row r="575" spans="1:7" ht="31.5" x14ac:dyDescent="0.25">
      <c r="A575" s="17" t="s">
        <v>329</v>
      </c>
      <c r="B575" s="46"/>
      <c r="C575" s="27">
        <v>50</v>
      </c>
      <c r="D575" s="22"/>
      <c r="E575" s="22"/>
      <c r="F575" s="27">
        <f t="shared" si="116"/>
        <v>50</v>
      </c>
      <c r="G575" s="10"/>
    </row>
    <row r="576" spans="1:7" ht="15.75" x14ac:dyDescent="0.25">
      <c r="A576" s="17" t="s">
        <v>497</v>
      </c>
      <c r="B576" s="46"/>
      <c r="C576" s="27">
        <v>70</v>
      </c>
      <c r="D576" s="22"/>
      <c r="E576" s="22"/>
      <c r="F576" s="27">
        <f t="shared" si="116"/>
        <v>70</v>
      </c>
      <c r="G576" s="10"/>
    </row>
    <row r="577" spans="1:7" ht="15.75" x14ac:dyDescent="0.25">
      <c r="A577" s="12" t="s">
        <v>211</v>
      </c>
      <c r="B577" s="44"/>
      <c r="C577" s="27">
        <v>100</v>
      </c>
      <c r="D577" s="22"/>
      <c r="E577" s="22"/>
      <c r="F577" s="27">
        <f t="shared" si="116"/>
        <v>100</v>
      </c>
      <c r="G577" s="10"/>
    </row>
    <row r="578" spans="1:7" ht="15.75" x14ac:dyDescent="0.25">
      <c r="A578" s="50" t="s">
        <v>492</v>
      </c>
      <c r="B578" s="44"/>
      <c r="C578" s="27">
        <v>10</v>
      </c>
      <c r="D578" s="22"/>
      <c r="E578" s="22"/>
      <c r="F578" s="27">
        <f t="shared" si="116"/>
        <v>10</v>
      </c>
      <c r="G578" s="10"/>
    </row>
    <row r="579" spans="1:7" ht="15.75" x14ac:dyDescent="0.25">
      <c r="A579" s="20" t="s">
        <v>44</v>
      </c>
      <c r="B579" s="13" t="s">
        <v>145</v>
      </c>
      <c r="C579" s="22">
        <f>+C580+C581+C582+C583+C584+C585+C586+C587+C588+C589</f>
        <v>11892</v>
      </c>
      <c r="D579" s="22">
        <f t="shared" ref="D579:F579" si="117">+D580+D581+D582+D583+D584+D585+D586+D587+D588+D589</f>
        <v>0</v>
      </c>
      <c r="E579" s="22">
        <f t="shared" si="117"/>
        <v>0</v>
      </c>
      <c r="F579" s="22">
        <f t="shared" si="117"/>
        <v>11892</v>
      </c>
      <c r="G579" s="10"/>
    </row>
    <row r="580" spans="1:7" ht="31.5" x14ac:dyDescent="0.25">
      <c r="A580" s="17" t="s">
        <v>364</v>
      </c>
      <c r="B580" s="17"/>
      <c r="C580" s="68">
        <v>240</v>
      </c>
      <c r="D580" s="22"/>
      <c r="E580" s="22"/>
      <c r="F580" s="27">
        <f t="shared" si="116"/>
        <v>240</v>
      </c>
      <c r="G580" s="10"/>
    </row>
    <row r="581" spans="1:7" ht="34.5" customHeight="1" x14ac:dyDescent="0.25">
      <c r="A581" s="17" t="s">
        <v>365</v>
      </c>
      <c r="B581" s="17"/>
      <c r="C581" s="68">
        <v>240</v>
      </c>
      <c r="D581" s="22"/>
      <c r="E581" s="22"/>
      <c r="F581" s="27">
        <f t="shared" si="116"/>
        <v>240</v>
      </c>
      <c r="G581" s="10"/>
    </row>
    <row r="582" spans="1:7" ht="15.75" x14ac:dyDescent="0.25">
      <c r="A582" s="79" t="s">
        <v>316</v>
      </c>
      <c r="B582" s="12"/>
      <c r="C582" s="12">
        <v>120</v>
      </c>
      <c r="D582" s="22"/>
      <c r="E582" s="22"/>
      <c r="F582" s="27">
        <f t="shared" si="116"/>
        <v>120</v>
      </c>
      <c r="G582" s="10"/>
    </row>
    <row r="583" spans="1:7" ht="15.75" x14ac:dyDescent="0.25">
      <c r="A583" s="19" t="s">
        <v>366</v>
      </c>
      <c r="B583" s="12"/>
      <c r="C583" s="27">
        <v>1343</v>
      </c>
      <c r="D583" s="27"/>
      <c r="E583" s="12"/>
      <c r="F583" s="27">
        <f t="shared" si="116"/>
        <v>1343</v>
      </c>
      <c r="G583" s="10"/>
    </row>
    <row r="584" spans="1:7" ht="31.5" x14ac:dyDescent="0.25">
      <c r="A584" s="17" t="s">
        <v>367</v>
      </c>
      <c r="B584" s="17"/>
      <c r="C584" s="27">
        <v>9571</v>
      </c>
      <c r="D584" s="27"/>
      <c r="E584" s="12"/>
      <c r="F584" s="27">
        <f t="shared" si="116"/>
        <v>9571</v>
      </c>
      <c r="G584" s="10"/>
    </row>
    <row r="585" spans="1:7" ht="47.25" x14ac:dyDescent="0.25">
      <c r="A585" s="52" t="s">
        <v>498</v>
      </c>
      <c r="B585" s="12"/>
      <c r="C585" s="12">
        <v>10</v>
      </c>
      <c r="D585" s="22"/>
      <c r="E585" s="12"/>
      <c r="F585" s="27">
        <f t="shared" si="116"/>
        <v>10</v>
      </c>
      <c r="G585" s="10"/>
    </row>
    <row r="586" spans="1:7" ht="15.75" x14ac:dyDescent="0.25">
      <c r="A586" s="115" t="s">
        <v>499</v>
      </c>
      <c r="B586" s="12"/>
      <c r="C586" s="12">
        <v>10</v>
      </c>
      <c r="D586" s="22"/>
      <c r="E586" s="12"/>
      <c r="F586" s="27">
        <f t="shared" si="116"/>
        <v>10</v>
      </c>
      <c r="G586" s="10"/>
    </row>
    <row r="587" spans="1:7" ht="15.75" x14ac:dyDescent="0.25">
      <c r="A587" s="17" t="s">
        <v>507</v>
      </c>
      <c r="B587" s="12"/>
      <c r="C587" s="12">
        <v>320</v>
      </c>
      <c r="D587" s="27"/>
      <c r="E587" s="12"/>
      <c r="F587" s="27">
        <f t="shared" si="116"/>
        <v>320</v>
      </c>
      <c r="G587" s="10"/>
    </row>
    <row r="588" spans="1:7" ht="15.75" x14ac:dyDescent="0.25">
      <c r="A588" s="14" t="s">
        <v>508</v>
      </c>
      <c r="B588" s="12"/>
      <c r="C588" s="12">
        <v>10</v>
      </c>
      <c r="D588" s="22"/>
      <c r="E588" s="12"/>
      <c r="F588" s="27">
        <f t="shared" si="116"/>
        <v>10</v>
      </c>
      <c r="G588" s="10"/>
    </row>
    <row r="589" spans="1:7" ht="31.5" x14ac:dyDescent="0.25">
      <c r="A589" s="17" t="s">
        <v>509</v>
      </c>
      <c r="B589" s="12"/>
      <c r="C589" s="12">
        <v>28</v>
      </c>
      <c r="D589" s="22"/>
      <c r="E589" s="12"/>
      <c r="F589" s="27">
        <f t="shared" si="116"/>
        <v>28</v>
      </c>
      <c r="G589" s="10"/>
    </row>
    <row r="590" spans="1:7" ht="15.75" x14ac:dyDescent="0.25">
      <c r="A590" s="80"/>
      <c r="B590" s="80"/>
      <c r="C590" s="80"/>
      <c r="D590" s="81"/>
      <c r="E590" s="80"/>
      <c r="F590" s="80"/>
      <c r="G590" s="10"/>
    </row>
    <row r="591" spans="1:7" ht="15.75" x14ac:dyDescent="0.25">
      <c r="A591" s="7"/>
      <c r="B591" s="7"/>
      <c r="C591" s="7"/>
      <c r="D591" s="10"/>
    </row>
    <row r="592" spans="1:7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10"/>
    </row>
    <row r="599" spans="1:4" ht="15.75" x14ac:dyDescent="0.25">
      <c r="A599" s="7"/>
      <c r="B599" s="7"/>
      <c r="C599" s="7"/>
      <c r="D599" s="10"/>
    </row>
    <row r="600" spans="1:4" ht="15.75" x14ac:dyDescent="0.25">
      <c r="A600" s="7"/>
      <c r="B600" s="7"/>
      <c r="C600" s="7"/>
      <c r="D600" s="10"/>
    </row>
    <row r="601" spans="1:4" ht="15.75" x14ac:dyDescent="0.25">
      <c r="A601" s="7"/>
      <c r="B601" s="7"/>
      <c r="C601" s="7"/>
      <c r="D601" s="10"/>
    </row>
    <row r="602" spans="1:4" ht="15.75" x14ac:dyDescent="0.25">
      <c r="A602" s="7"/>
      <c r="B602" s="7"/>
      <c r="C602" s="7"/>
      <c r="D602" s="10"/>
    </row>
    <row r="603" spans="1:4" ht="15.75" x14ac:dyDescent="0.25">
      <c r="A603" s="7"/>
      <c r="B603" s="7"/>
      <c r="C603" s="7"/>
      <c r="D603" s="10"/>
    </row>
    <row r="604" spans="1:4" ht="15.75" x14ac:dyDescent="0.25">
      <c r="A604" s="7"/>
      <c r="B604" s="7"/>
      <c r="C604" s="7"/>
      <c r="D604" s="10"/>
    </row>
    <row r="605" spans="1:4" ht="15.75" x14ac:dyDescent="0.25">
      <c r="A605" s="7"/>
      <c r="B605" s="7"/>
      <c r="C605" s="7"/>
      <c r="D605" s="10"/>
    </row>
    <row r="606" spans="1:4" ht="15.75" x14ac:dyDescent="0.25">
      <c r="A606" s="7"/>
      <c r="B606" s="7"/>
      <c r="C606" s="7"/>
      <c r="D606" s="10"/>
    </row>
    <row r="607" spans="1:4" ht="15.75" x14ac:dyDescent="0.25">
      <c r="A607" s="7"/>
      <c r="B607" s="7"/>
      <c r="C607" s="7"/>
      <c r="D607" s="10"/>
    </row>
    <row r="608" spans="1:4" ht="15.75" x14ac:dyDescent="0.25">
      <c r="A608" s="7"/>
      <c r="B608" s="7"/>
      <c r="C608" s="7"/>
      <c r="D608" s="10"/>
    </row>
    <row r="609" spans="1:4" ht="15.75" x14ac:dyDescent="0.25">
      <c r="A609" s="7"/>
      <c r="B609" s="7"/>
      <c r="C609" s="7"/>
      <c r="D609" s="10"/>
    </row>
    <row r="610" spans="1:4" ht="15.75" x14ac:dyDescent="0.25">
      <c r="A610" s="7"/>
      <c r="B610" s="7"/>
      <c r="C610" s="7"/>
      <c r="D610" s="10"/>
    </row>
    <row r="611" spans="1:4" ht="15.75" x14ac:dyDescent="0.25">
      <c r="A611" s="7"/>
      <c r="B611" s="7"/>
      <c r="C611" s="7"/>
      <c r="D611" s="10"/>
    </row>
    <row r="612" spans="1:4" ht="15.75" x14ac:dyDescent="0.25">
      <c r="A612" s="7"/>
      <c r="B612" s="7"/>
      <c r="C612" s="7"/>
      <c r="D612" s="10"/>
    </row>
    <row r="613" spans="1:4" ht="15.75" x14ac:dyDescent="0.25">
      <c r="A613" s="7"/>
      <c r="B613" s="7"/>
      <c r="C613" s="7"/>
      <c r="D613" s="10"/>
    </row>
    <row r="614" spans="1:4" ht="15.75" x14ac:dyDescent="0.25">
      <c r="A614" s="7"/>
      <c r="B614" s="7"/>
      <c r="C614" s="7"/>
      <c r="D614" s="10"/>
    </row>
    <row r="615" spans="1:4" ht="15.75" x14ac:dyDescent="0.25">
      <c r="A615" s="7"/>
      <c r="B615" s="7"/>
      <c r="C615" s="7"/>
      <c r="D615" s="10"/>
    </row>
    <row r="616" spans="1:4" ht="15.75" x14ac:dyDescent="0.25">
      <c r="A616" s="7"/>
      <c r="B616" s="7"/>
      <c r="C616" s="7"/>
      <c r="D616" s="10"/>
    </row>
    <row r="617" spans="1:4" ht="15.75" x14ac:dyDescent="0.25">
      <c r="A617" s="7"/>
      <c r="B617" s="7"/>
      <c r="C617" s="7"/>
      <c r="D617" s="10"/>
    </row>
    <row r="618" spans="1:4" ht="15.75" x14ac:dyDescent="0.25">
      <c r="A618" s="7"/>
      <c r="B618" s="7"/>
      <c r="C618" s="7"/>
      <c r="D618" s="10"/>
    </row>
    <row r="619" spans="1:4" ht="15.75" x14ac:dyDescent="0.25">
      <c r="A619" s="7"/>
      <c r="B619" s="7"/>
      <c r="C619" s="7"/>
      <c r="D619" s="10"/>
    </row>
    <row r="620" spans="1:4" ht="15.75" x14ac:dyDescent="0.25">
      <c r="A620" s="7"/>
      <c r="B620" s="7"/>
      <c r="C620" s="7"/>
      <c r="D620" s="10"/>
    </row>
    <row r="621" spans="1:4" ht="15.75" x14ac:dyDescent="0.25">
      <c r="A621" s="7"/>
      <c r="B621" s="7"/>
      <c r="C621" s="7"/>
      <c r="D621" s="10"/>
    </row>
    <row r="622" spans="1:4" ht="15.75" x14ac:dyDescent="0.25">
      <c r="A622" s="7"/>
      <c r="B622" s="7"/>
      <c r="C622" s="7"/>
      <c r="D622" s="10"/>
    </row>
    <row r="623" spans="1:4" ht="15.75" x14ac:dyDescent="0.25">
      <c r="A623" s="7"/>
      <c r="B623" s="7"/>
      <c r="C623" s="7"/>
      <c r="D623" s="10"/>
    </row>
    <row r="624" spans="1:4" ht="15.75" x14ac:dyDescent="0.25">
      <c r="A624" s="7"/>
      <c r="B624" s="7"/>
      <c r="C624" s="7"/>
      <c r="D624" s="10"/>
    </row>
    <row r="625" spans="1:4" ht="15.75" x14ac:dyDescent="0.25">
      <c r="A625" s="7"/>
      <c r="B625" s="7"/>
      <c r="C625" s="7"/>
      <c r="D625" s="10"/>
    </row>
    <row r="626" spans="1:4" ht="15.75" x14ac:dyDescent="0.25">
      <c r="A626" s="7"/>
      <c r="B626" s="7"/>
      <c r="C626" s="7"/>
      <c r="D626" s="10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  <c r="D631" s="4"/>
    </row>
    <row r="632" spans="1:4" ht="15.75" x14ac:dyDescent="0.25">
      <c r="A632" s="7"/>
      <c r="B632" s="7"/>
      <c r="C632" s="7"/>
      <c r="D632" s="4"/>
    </row>
    <row r="633" spans="1:4" ht="15.75" x14ac:dyDescent="0.25">
      <c r="A633" s="7"/>
      <c r="B633" s="7"/>
      <c r="C633" s="7"/>
      <c r="D633" s="4"/>
    </row>
    <row r="634" spans="1:4" ht="15.75" x14ac:dyDescent="0.25">
      <c r="A634" s="7"/>
      <c r="B634" s="7"/>
      <c r="C634" s="7"/>
      <c r="D634" s="4"/>
    </row>
    <row r="635" spans="1:4" ht="15.75" x14ac:dyDescent="0.25">
      <c r="A635" s="7"/>
      <c r="B635" s="7"/>
      <c r="C635" s="7"/>
      <c r="D635" s="4"/>
    </row>
    <row r="636" spans="1:4" ht="15.75" x14ac:dyDescent="0.25">
      <c r="A636" s="7"/>
      <c r="B636" s="7"/>
      <c r="C636" s="7"/>
      <c r="D636" s="4"/>
    </row>
    <row r="637" spans="1:4" ht="15.75" x14ac:dyDescent="0.25">
      <c r="A637" s="7"/>
      <c r="B637" s="7"/>
      <c r="C637" s="7"/>
      <c r="D637" s="4"/>
    </row>
    <row r="638" spans="1:4" ht="15.75" x14ac:dyDescent="0.25">
      <c r="A638" s="7"/>
      <c r="B638" s="7"/>
      <c r="C638" s="7"/>
      <c r="D638" s="4"/>
    </row>
    <row r="639" spans="1:4" ht="15.75" x14ac:dyDescent="0.25">
      <c r="A639" s="7"/>
      <c r="B639" s="7"/>
      <c r="C639" s="7"/>
      <c r="D639" s="4"/>
    </row>
    <row r="640" spans="1:4" ht="15.75" x14ac:dyDescent="0.25">
      <c r="A640" s="7"/>
      <c r="B640" s="7"/>
      <c r="C640" s="7"/>
      <c r="D640" s="4"/>
    </row>
    <row r="641" spans="1:4" ht="15.75" x14ac:dyDescent="0.25">
      <c r="A641" s="7"/>
      <c r="B641" s="7"/>
      <c r="C641" s="7"/>
      <c r="D641" s="4"/>
    </row>
    <row r="642" spans="1:4" ht="15.75" x14ac:dyDescent="0.25">
      <c r="A642" s="7"/>
      <c r="B642" s="7"/>
      <c r="C642" s="7"/>
      <c r="D642" s="4"/>
    </row>
    <row r="643" spans="1:4" ht="15.75" x14ac:dyDescent="0.25">
      <c r="A643" s="7"/>
      <c r="B643" s="7"/>
      <c r="C643" s="7"/>
      <c r="D643" s="4"/>
    </row>
    <row r="644" spans="1:4" ht="15.75" x14ac:dyDescent="0.25">
      <c r="A644" s="7"/>
      <c r="B644" s="7"/>
      <c r="C644" s="7"/>
      <c r="D644" s="4"/>
    </row>
    <row r="645" spans="1:4" ht="15.75" x14ac:dyDescent="0.25">
      <c r="A645" s="7"/>
      <c r="B645" s="7"/>
      <c r="C645" s="7"/>
      <c r="D645" s="4"/>
    </row>
    <row r="646" spans="1:4" ht="15.75" x14ac:dyDescent="0.25">
      <c r="A646" s="7"/>
      <c r="B646" s="7"/>
      <c r="C646" s="7"/>
      <c r="D646" s="4"/>
    </row>
    <row r="647" spans="1:4" ht="15.75" x14ac:dyDescent="0.25">
      <c r="A647" s="7"/>
      <c r="B647" s="7"/>
      <c r="C647" s="7"/>
      <c r="D647" s="4"/>
    </row>
    <row r="648" spans="1:4" ht="15.75" x14ac:dyDescent="0.25">
      <c r="A648" s="7"/>
      <c r="B648" s="7"/>
      <c r="C648" s="7"/>
      <c r="D648" s="4"/>
    </row>
    <row r="649" spans="1:4" ht="15.75" x14ac:dyDescent="0.25">
      <c r="A649" s="7"/>
      <c r="B649" s="7"/>
      <c r="C649" s="7"/>
      <c r="D649" s="4"/>
    </row>
    <row r="650" spans="1:4" ht="15.75" x14ac:dyDescent="0.25">
      <c r="A650" s="7"/>
      <c r="B650" s="7"/>
      <c r="C650" s="7"/>
      <c r="D650" s="4"/>
    </row>
    <row r="651" spans="1:4" ht="15.75" x14ac:dyDescent="0.25">
      <c r="A651" s="7"/>
      <c r="B651" s="7"/>
      <c r="C651" s="7"/>
      <c r="D651" s="4"/>
    </row>
    <row r="652" spans="1:4" ht="15.75" x14ac:dyDescent="0.25">
      <c r="A652" s="7"/>
      <c r="B652" s="7"/>
      <c r="C652" s="7"/>
      <c r="D652" s="4"/>
    </row>
    <row r="653" spans="1:4" ht="15.75" x14ac:dyDescent="0.25">
      <c r="A653" s="7"/>
      <c r="B653" s="7"/>
      <c r="C653" s="7"/>
      <c r="D653" s="4"/>
    </row>
    <row r="654" spans="1:4" ht="15.75" x14ac:dyDescent="0.25">
      <c r="A654" s="7"/>
      <c r="B654" s="7"/>
      <c r="C654" s="7"/>
      <c r="D654" s="4"/>
    </row>
    <row r="655" spans="1:4" ht="15.75" x14ac:dyDescent="0.25">
      <c r="A655" s="7"/>
      <c r="B655" s="7"/>
      <c r="C655" s="7"/>
      <c r="D655" s="4"/>
    </row>
    <row r="656" spans="1:4" ht="15.75" x14ac:dyDescent="0.25">
      <c r="A656" s="7"/>
      <c r="B656" s="7"/>
      <c r="C656" s="7"/>
      <c r="D656" s="4"/>
    </row>
    <row r="657" spans="1:4" ht="15.75" x14ac:dyDescent="0.25">
      <c r="A657" s="7"/>
      <c r="B657" s="7"/>
      <c r="C657" s="7"/>
      <c r="D657" s="4"/>
    </row>
    <row r="658" spans="1:4" ht="15.75" x14ac:dyDescent="0.25">
      <c r="A658" s="7"/>
      <c r="B658" s="7"/>
      <c r="C658" s="7"/>
      <c r="D658" s="4"/>
    </row>
    <row r="659" spans="1:4" ht="15.75" x14ac:dyDescent="0.25">
      <c r="A659" s="7"/>
      <c r="B659" s="7"/>
      <c r="C659" s="7"/>
      <c r="D659" s="4"/>
    </row>
    <row r="660" spans="1:4" ht="15.75" x14ac:dyDescent="0.25">
      <c r="A660" s="7"/>
      <c r="B660" s="7"/>
      <c r="C660" s="7"/>
    </row>
    <row r="661" spans="1:4" ht="15.75" x14ac:dyDescent="0.25">
      <c r="A661" s="7"/>
      <c r="B661" s="7"/>
      <c r="C661" s="7"/>
    </row>
    <row r="662" spans="1:4" ht="15.75" x14ac:dyDescent="0.25">
      <c r="A662" s="7"/>
      <c r="B662" s="7"/>
      <c r="C662" s="7"/>
    </row>
    <row r="663" spans="1:4" ht="15.75" x14ac:dyDescent="0.25">
      <c r="A663" s="7"/>
      <c r="B663" s="7"/>
      <c r="C663" s="7"/>
    </row>
    <row r="664" spans="1:4" x14ac:dyDescent="0.2">
      <c r="A664" s="2"/>
      <c r="B664" s="2"/>
    </row>
    <row r="665" spans="1:4" x14ac:dyDescent="0.2">
      <c r="A665" s="2"/>
      <c r="B665" s="2"/>
    </row>
    <row r="666" spans="1:4" x14ac:dyDescent="0.2">
      <c r="A666" s="2"/>
      <c r="B666" s="2"/>
    </row>
    <row r="667" spans="1:4" x14ac:dyDescent="0.2">
      <c r="A667" s="2"/>
      <c r="B667" s="2"/>
    </row>
    <row r="678" spans="1:2" x14ac:dyDescent="0.2">
      <c r="A678" s="2"/>
      <c r="B678" s="2"/>
    </row>
    <row r="679" spans="1:2" x14ac:dyDescent="0.2">
      <c r="A679" s="2"/>
      <c r="B679" s="2"/>
    </row>
    <row r="680" spans="1:2" x14ac:dyDescent="0.2">
      <c r="A680" s="2"/>
      <c r="B680" s="2"/>
    </row>
    <row r="681" spans="1:2" x14ac:dyDescent="0.2">
      <c r="A681" s="2"/>
      <c r="B681" s="2"/>
    </row>
    <row r="682" spans="1:2" x14ac:dyDescent="0.2">
      <c r="A682" s="2"/>
      <c r="B682" s="2"/>
    </row>
    <row r="683" spans="1:2" x14ac:dyDescent="0.2">
      <c r="A683" s="2"/>
      <c r="B683" s="2"/>
    </row>
  </sheetData>
  <mergeCells count="5">
    <mergeCell ref="A354:B354"/>
    <mergeCell ref="A2:C2"/>
    <mergeCell ref="A3:C3"/>
    <mergeCell ref="A4:B4"/>
    <mergeCell ref="A353:B35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2024-04-22T06:07:03Z</cp:lastPrinted>
  <dcterms:created xsi:type="dcterms:W3CDTF">2004-07-06T08:10:59Z</dcterms:created>
  <dcterms:modified xsi:type="dcterms:W3CDTF">2024-05-17T07:32:13Z</dcterms:modified>
</cp:coreProperties>
</file>